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RX_Korea\RKF\HTD\2023\sales kit\"/>
    </mc:Choice>
  </mc:AlternateContent>
  <xr:revisionPtr revIDLastSave="0" documentId="13_ncr:1_{99BF212A-BC9D-4266-88EC-A5005263BB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계약서 및 규정(1월)" sheetId="15" r:id="rId1"/>
  </sheets>
  <definedNames>
    <definedName name="_xlnm.Print_Area" localSheetId="0">'계약서 및 규정(1월)'!$A$1:$Q$120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5" l="1"/>
  <c r="L40" i="15" l="1"/>
  <c r="F39" i="15"/>
  <c r="L41" i="15"/>
  <c r="F41" i="15"/>
  <c r="C41" i="15"/>
  <c r="C40" i="15"/>
  <c r="L39" i="15"/>
  <c r="C39" i="15"/>
  <c r="O39" i="15" s="1"/>
  <c r="O41" i="15" l="1"/>
  <c r="O40" i="15"/>
  <c r="A116" i="15"/>
  <c r="O42" i="15" l="1"/>
  <c r="O43" i="15"/>
  <c r="O44" i="15" s="1"/>
</calcChain>
</file>

<file path=xl/sharedStrings.xml><?xml version="1.0" encoding="utf-8"?>
<sst xmlns="http://schemas.openxmlformats.org/spreadsheetml/2006/main" count="142" uniqueCount="129">
  <si>
    <t>영문</t>
    <phoneticPr fontId="1" type="noConversion"/>
  </si>
  <si>
    <t xml:space="preserve">        </t>
    <phoneticPr fontId="1" type="noConversion"/>
  </si>
  <si>
    <t xml:space="preserve">                     </t>
    <phoneticPr fontId="1" type="noConversion"/>
  </si>
  <si>
    <t>신청일자</t>
    <phoneticPr fontId="1" type="noConversion"/>
  </si>
  <si>
    <t>Organizer</t>
    <phoneticPr fontId="1" type="noConversion"/>
  </si>
  <si>
    <t xml:space="preserve">주 최 자   </t>
    <phoneticPr fontId="1" type="noConversion"/>
  </si>
  <si>
    <t>국문</t>
    <phoneticPr fontId="1" type="noConversion"/>
  </si>
  <si>
    <t>사업자등록번호</t>
    <phoneticPr fontId="1" type="noConversion"/>
  </si>
  <si>
    <t>담당자 직함&amp;부서</t>
    <phoneticPr fontId="1" type="noConversion"/>
  </si>
  <si>
    <t>3. 위약금 안내</t>
    <phoneticPr fontId="1" type="noConversion"/>
  </si>
  <si>
    <t>참관객 문의처</t>
  </si>
  <si>
    <t>*고객센터 번호가 별도로 있을 경우 기입</t>
    <phoneticPr fontId="1" type="noConversion"/>
  </si>
  <si>
    <t xml:space="preserve">인 스 타 그 램 </t>
    <phoneticPr fontId="1" type="noConversion"/>
  </si>
  <si>
    <t>대표 전시품 (영문)</t>
    <phoneticPr fontId="1" type="noConversion"/>
  </si>
  <si>
    <t>대표 전시품(국문)</t>
    <phoneticPr fontId="1" type="noConversion"/>
  </si>
  <si>
    <t>참가규정 및 계약 조건</t>
    <phoneticPr fontId="1" type="noConversion"/>
  </si>
  <si>
    <t>https://www.hometabledeco.com/content/dam/sitebuilder/rxkr/home-table-deco-fair/download/%EC%B0%B8%EA%B0%80%20%EA%B7%9C%EC%A0%95%20%EB%B0%8F%20%EA%B3%84%EC%95%BD%EC%A1%B0%EA%B1%B4_%EB%A6%AC%EB%93%9C%EC%BC%80%EC%9D%B4%ED%9B%BC%EC%96%B4%EC%8A%A4.pdf</t>
    <phoneticPr fontId="1" type="noConversion"/>
  </si>
  <si>
    <t>조립부스</t>
    <phoneticPr fontId="1" type="noConversion"/>
  </si>
  <si>
    <t>독립부스</t>
    <phoneticPr fontId="1" type="noConversion"/>
  </si>
  <si>
    <t>1차</t>
    <phoneticPr fontId="1" type="noConversion"/>
  </si>
  <si>
    <t>세금계산서담당</t>
    <phoneticPr fontId="1" type="noConversion"/>
  </si>
  <si>
    <t>상호간판 및
디렉토리명</t>
    <phoneticPr fontId="1" type="noConversion"/>
  </si>
  <si>
    <t>회차</t>
    <phoneticPr fontId="1" type="noConversion"/>
  </si>
  <si>
    <t>내용</t>
    <phoneticPr fontId="1" type="noConversion"/>
  </si>
  <si>
    <t>신 청 자</t>
    <phoneticPr fontId="1" type="noConversion"/>
  </si>
  <si>
    <t xml:space="preserve">  - 전시회 개막전 60일 이전 취소 : 총액의 50% 위약금 발생 / 60일 이내 취소 : 총액의 80% 위약금 발생 / 30일 이내 취소 : 100% 위약금 발생</t>
    <phoneticPr fontId="1" type="noConversion"/>
  </si>
  <si>
    <t>은행명</t>
    <phoneticPr fontId="1" type="noConversion"/>
  </si>
  <si>
    <t>계좌번호</t>
    <phoneticPr fontId="1" type="noConversion"/>
  </si>
  <si>
    <t>예금주</t>
    <phoneticPr fontId="1" type="noConversion"/>
  </si>
  <si>
    <t>5-044156-115</t>
    <phoneticPr fontId="1" type="noConversion"/>
  </si>
  <si>
    <t>부스비</t>
    <phoneticPr fontId="1" type="noConversion"/>
  </si>
  <si>
    <t>납부계좌 정보</t>
    <phoneticPr fontId="1" type="noConversion"/>
  </si>
  <si>
    <t xml:space="preserve">Exhibitor </t>
    <phoneticPr fontId="1" type="noConversion"/>
  </si>
  <si>
    <t>구분</t>
    <phoneticPr fontId="1" type="noConversion"/>
  </si>
  <si>
    <r>
      <t xml:space="preserve">1. 참가비 안내 </t>
    </r>
    <r>
      <rPr>
        <sz val="8"/>
        <rFont val="맑은 고딕"/>
        <family val="3"/>
        <charset val="129"/>
        <scheme val="major"/>
      </rPr>
      <t>(부가세 별도)</t>
    </r>
    <phoneticPr fontId="1" type="noConversion"/>
  </si>
  <si>
    <t>씨티</t>
    <phoneticPr fontId="1" type="noConversion"/>
  </si>
  <si>
    <t>가구 · 홈스타일링</t>
    <phoneticPr fontId="1" type="noConversion"/>
  </si>
  <si>
    <t>조명 · 인테리어소재/소품
갤러리 · 가드닝</t>
    <phoneticPr fontId="1" type="noConversion"/>
  </si>
  <si>
    <t>생활가전 · 주방가전
홈엔터테인먼트 · 미니가전 
홈원격제어시스템</t>
    <phoneticPr fontId="1" type="noConversion"/>
  </si>
  <si>
    <r>
      <t xml:space="preserve">주방가구 · 조리기구
키친웨어 · 테이블웨어
디저트 </t>
    </r>
    <r>
      <rPr>
        <sz val="8"/>
        <rFont val="맑은 고딕"/>
        <family val="3"/>
        <charset val="129"/>
      </rPr>
      <t>· 음료</t>
    </r>
    <phoneticPr fontId="1" type="noConversion"/>
  </si>
  <si>
    <t>(인)</t>
    <phoneticPr fontId="1" type="noConversion"/>
  </si>
  <si>
    <t>*모든 할인은 장치비(부스당 50만원) 제외 후 적용</t>
    <phoneticPr fontId="1" type="noConversion"/>
  </si>
  <si>
    <t>총   계</t>
    <phoneticPr fontId="1" type="noConversion"/>
  </si>
  <si>
    <t>코너비</t>
    <phoneticPr fontId="1" type="noConversion"/>
  </si>
  <si>
    <t>수량</t>
    <phoneticPr fontId="1" type="noConversion"/>
  </si>
  <si>
    <t>부가세 포함</t>
    <phoneticPr fontId="1" type="noConversion"/>
  </si>
  <si>
    <t>소   계</t>
    <phoneticPr fontId="1" type="noConversion"/>
  </si>
  <si>
    <t>초청장 신청</t>
    <phoneticPr fontId="1" type="noConversion"/>
  </si>
  <si>
    <t>매</t>
    <phoneticPr fontId="1" type="noConversion"/>
  </si>
  <si>
    <t xml:space="preserve">모바일(문자 초청장)  </t>
    <phoneticPr fontId="1" type="noConversion"/>
  </si>
  <si>
    <t xml:space="preserve">지류 초청장 (택배 발송)  </t>
    <phoneticPr fontId="1" type="noConversion"/>
  </si>
  <si>
    <t>리드케이훼어스 유한회사</t>
    <phoneticPr fontId="1" type="noConversion"/>
  </si>
  <si>
    <r>
      <rPr>
        <sz val="8"/>
        <rFont val="맑은 고딕"/>
        <family val="1"/>
        <charset val="2"/>
        <scheme val="major"/>
      </rPr>
      <t xml:space="preserve"> </t>
    </r>
    <r>
      <rPr>
        <sz val="8"/>
        <rFont val="Wingdings 2"/>
        <family val="1"/>
        <charset val="2"/>
      </rPr>
      <t></t>
    </r>
    <r>
      <rPr>
        <sz val="8"/>
        <rFont val="맑은 고딕"/>
        <family val="3"/>
        <charset val="129"/>
        <scheme val="major"/>
      </rPr>
      <t xml:space="preserve">상호간판은 조립부스만 제공  </t>
    </r>
    <r>
      <rPr>
        <sz val="8"/>
        <rFont val="Wingdings 2"/>
        <family val="1"/>
        <charset val="2"/>
      </rPr>
      <t></t>
    </r>
    <r>
      <rPr>
        <sz val="8"/>
        <rFont val="맑은 고딕"/>
        <family val="3"/>
        <charset val="129"/>
        <scheme val="major"/>
      </rPr>
      <t xml:space="preserve">디렉토리등의 인쇄물은 개최지역별로 달라 질 수 있음  </t>
    </r>
    <r>
      <rPr>
        <sz val="8"/>
        <rFont val="Wingdings 2"/>
        <family val="1"/>
        <charset val="2"/>
      </rPr>
      <t></t>
    </r>
    <r>
      <rPr>
        <sz val="8"/>
        <rFont val="맑은 고딕"/>
        <family val="3"/>
        <charset val="129"/>
        <scheme val="major"/>
      </rPr>
      <t xml:space="preserve">영문명은 대문자만 가능  </t>
    </r>
    <r>
      <rPr>
        <sz val="8"/>
        <rFont val="Wingdings 2"/>
        <family val="1"/>
        <charset val="2"/>
      </rPr>
      <t></t>
    </r>
    <r>
      <rPr>
        <sz val="8"/>
        <rFont val="맑은 고딕"/>
        <family val="3"/>
        <charset val="129"/>
        <scheme val="major"/>
      </rPr>
      <t>회사유형 표기 불가</t>
    </r>
    <phoneticPr fontId="1" type="noConversion"/>
  </si>
  <si>
    <t>부스타입</t>
    <phoneticPr fontId="1" type="noConversion"/>
  </si>
  <si>
    <t>면적만 제공 / 4부스 이상 신청 가능 / 바닥 카페트 시공 필수</t>
    <phoneticPr fontId="1" type="noConversion"/>
  </si>
  <si>
    <t>아래에 서명함으로써, 전시자는 주최자로부터 계약의 일부분인 해당 참가 규정 및 계약조건 (부스비 및 위약금 안내를 포함하여,
이하 “본 계약”)에 대해 충분한 설명을 들은 뒤 이를 읽고 이해하고 수용함에 동의합니다.</t>
    <phoneticPr fontId="1" type="noConversion"/>
  </si>
  <si>
    <t>*이면의 참가 규정 및 계약조건을 반드시 확인하시기 바랍니다.</t>
    <phoneticPr fontId="1" type="noConversion"/>
  </si>
  <si>
    <t>홈어플라이언스</t>
    <phoneticPr fontId="1" type="noConversion"/>
  </si>
  <si>
    <r>
      <t>홈</t>
    </r>
    <r>
      <rPr>
        <sz val="8"/>
        <rFont val="맑은 고딕"/>
        <family val="3"/>
        <charset val="129"/>
        <scheme val="major"/>
      </rPr>
      <t xml:space="preserve">  </t>
    </r>
    <r>
      <rPr>
        <sz val="9"/>
        <rFont val="맑은 고딕"/>
        <family val="3"/>
        <charset val="129"/>
        <scheme val="major"/>
      </rPr>
      <t>페</t>
    </r>
    <r>
      <rPr>
        <sz val="8"/>
        <rFont val="맑은 고딕"/>
        <family val="3"/>
        <charset val="129"/>
        <scheme val="major"/>
      </rPr>
      <t xml:space="preserve">  </t>
    </r>
    <r>
      <rPr>
        <sz val="9"/>
        <rFont val="맑은 고딕"/>
        <family val="3"/>
        <charset val="129"/>
        <scheme val="major"/>
      </rPr>
      <t>이</t>
    </r>
    <r>
      <rPr>
        <sz val="8"/>
        <rFont val="맑은 고딕"/>
        <family val="3"/>
        <charset val="129"/>
        <scheme val="major"/>
      </rPr>
      <t xml:space="preserve">  </t>
    </r>
    <r>
      <rPr>
        <sz val="9"/>
        <rFont val="맑은 고딕"/>
        <family val="3"/>
        <charset val="129"/>
        <scheme val="major"/>
      </rPr>
      <t>지</t>
    </r>
    <phoneticPr fontId="1" type="noConversion"/>
  </si>
  <si>
    <r>
      <t>회</t>
    </r>
    <r>
      <rPr>
        <sz val="8"/>
        <rFont val="맑은 고딕"/>
        <family val="3"/>
        <charset val="129"/>
        <scheme val="major"/>
      </rPr>
      <t xml:space="preserve">  </t>
    </r>
    <r>
      <rPr>
        <sz val="9"/>
        <rFont val="맑은 고딕"/>
        <family val="3"/>
        <charset val="129"/>
        <scheme val="major"/>
      </rPr>
      <t>사</t>
    </r>
    <r>
      <rPr>
        <sz val="8"/>
        <rFont val="맑은 고딕"/>
        <family val="3"/>
        <charset val="129"/>
        <scheme val="major"/>
      </rPr>
      <t xml:space="preserve">  </t>
    </r>
    <r>
      <rPr>
        <sz val="9"/>
        <rFont val="맑은 고딕"/>
        <family val="3"/>
        <charset val="129"/>
        <scheme val="major"/>
      </rPr>
      <t>주</t>
    </r>
    <r>
      <rPr>
        <sz val="8"/>
        <rFont val="맑은 고딕"/>
        <family val="3"/>
        <charset val="129"/>
        <scheme val="major"/>
      </rPr>
      <t xml:space="preserve">  </t>
    </r>
    <r>
      <rPr>
        <sz val="9"/>
        <rFont val="맑은 고딕"/>
        <family val="3"/>
        <charset val="129"/>
        <scheme val="major"/>
      </rPr>
      <t>소</t>
    </r>
    <phoneticPr fontId="1" type="noConversion"/>
  </si>
  <si>
    <t>서울 12.7-10</t>
  </si>
  <si>
    <t>부산 6.22-25</t>
  </si>
  <si>
    <t>더 메종 4.20-23</t>
  </si>
  <si>
    <t>2차</t>
  </si>
  <si>
    <t>부산</t>
  </si>
  <si>
    <t>키친&amp;테이블웨어</t>
  </si>
  <si>
    <t>2,800,000원</t>
  </si>
  <si>
    <t>2,200,000원</t>
  </si>
  <si>
    <t>3,300,000원</t>
  </si>
  <si>
    <t>1,650,000원</t>
  </si>
  <si>
    <t>2,150,000원</t>
  </si>
  <si>
    <t>상기 회사명과 동일</t>
  </si>
  <si>
    <t>2,380,000원</t>
    <phoneticPr fontId="1" type="noConversion"/>
  </si>
  <si>
    <t>2,520,000원</t>
    <phoneticPr fontId="1" type="noConversion"/>
  </si>
  <si>
    <t xml:space="preserve">1,980,000원 </t>
    <phoneticPr fontId="1" type="noConversion"/>
  </si>
  <si>
    <t>3,020,000원</t>
    <phoneticPr fontId="1" type="noConversion"/>
  </si>
  <si>
    <t>2,480,000원</t>
    <phoneticPr fontId="1" type="noConversion"/>
  </si>
  <si>
    <t>정    가</t>
    <phoneticPr fontId="1" type="noConversion"/>
  </si>
  <si>
    <r>
      <t>*서울 홈</t>
    </r>
    <r>
      <rPr>
        <sz val="10"/>
        <rFont val="맑은 고딕"/>
        <family val="3"/>
        <charset val="129"/>
      </rPr>
      <t>·</t>
    </r>
    <r>
      <rPr>
        <sz val="10"/>
        <rFont val="맑은 고딕"/>
        <family val="3"/>
        <charset val="129"/>
        <scheme val="major"/>
      </rPr>
      <t xml:space="preserve">테이블데코페어 &amp; 더 메종 참가비는 온라인 디렉토리 20만원을 포함한 금액 입니다. </t>
    </r>
    <phoneticPr fontId="1" type="noConversion"/>
  </si>
  <si>
    <t xml:space="preserve">  - 2~3개 전시회 신청 후 1개~2개 취소시 할인 금액 추가 청구</t>
    <phoneticPr fontId="1" type="noConversion"/>
  </si>
  <si>
    <r>
      <rPr>
        <b/>
        <sz val="14"/>
        <rFont val="맑은 고딕"/>
        <family val="3"/>
        <charset val="129"/>
        <scheme val="major"/>
      </rPr>
      <t>홈∙테이블데코페어 X 더메종</t>
    </r>
    <r>
      <rPr>
        <b/>
        <sz val="18"/>
        <rFont val="맑은 고딕"/>
        <family val="3"/>
        <charset val="129"/>
        <scheme val="major"/>
      </rPr>
      <t xml:space="preserve">
</t>
    </r>
    <r>
      <rPr>
        <b/>
        <sz val="20"/>
        <rFont val="맑은 고딕"/>
        <family val="3"/>
        <charset val="129"/>
        <scheme val="major"/>
      </rPr>
      <t>참가계약서</t>
    </r>
    <phoneticPr fontId="1" type="noConversion"/>
  </si>
  <si>
    <t>회   사   명</t>
    <phoneticPr fontId="1" type="noConversion"/>
  </si>
  <si>
    <t>대    표    자</t>
    <phoneticPr fontId="1" type="noConversion"/>
  </si>
  <si>
    <t>담당자 성함</t>
    <phoneticPr fontId="1" type="noConversion"/>
  </si>
  <si>
    <t>전         화</t>
    <phoneticPr fontId="1" type="noConversion"/>
  </si>
  <si>
    <t>휴   대   폰</t>
    <phoneticPr fontId="1" type="noConversion"/>
  </si>
  <si>
    <t>이   메   일</t>
    <phoneticPr fontId="1" type="noConversion"/>
  </si>
  <si>
    <t xml:space="preserve"> ( 5자리우편번호 :              ) </t>
    <phoneticPr fontId="1" type="noConversion"/>
  </si>
  <si>
    <t>성함 :</t>
    <phoneticPr fontId="1" type="noConversion"/>
  </si>
  <si>
    <t>연락처 :</t>
    <phoneticPr fontId="1" type="noConversion"/>
  </si>
  <si>
    <t xml:space="preserve">이메일 : </t>
    <phoneticPr fontId="1" type="noConversion"/>
  </si>
  <si>
    <t xml:space="preserve"> 위 담당자와 다를 경우 작성</t>
    <phoneticPr fontId="1" type="noConversion"/>
  </si>
  <si>
    <r>
      <t xml:space="preserve">전시품 분류
</t>
    </r>
    <r>
      <rPr>
        <sz val="8"/>
        <rFont val="맑은 고딕"/>
        <family val="3"/>
        <charset val="129"/>
      </rPr>
      <t>해당항목 클릭</t>
    </r>
    <phoneticPr fontId="1" type="noConversion"/>
  </si>
  <si>
    <t>라이프스타일&amp;애니버서리</t>
    <phoneticPr fontId="1" type="noConversion"/>
  </si>
  <si>
    <r>
      <t>플라워데코 · 선물용품
디퓨져</t>
    </r>
    <r>
      <rPr>
        <sz val="7.5"/>
        <rFont val="맑은 고딕"/>
        <family val="3"/>
        <charset val="129"/>
      </rPr>
      <t>·</t>
    </r>
    <r>
      <rPr>
        <sz val="7.5"/>
        <rFont val="맑은 고딕"/>
        <family val="3"/>
        <charset val="129"/>
        <scheme val="major"/>
      </rPr>
      <t>캔들 · 홈웨어
디자인헬스 · 반려동물용품</t>
    </r>
    <phoneticPr fontId="1" type="noConversion"/>
  </si>
  <si>
    <t>전시회</t>
    <phoneticPr fontId="1" type="noConversion"/>
  </si>
  <si>
    <t>*미기입 시 기본수량 50매씩 발송 됩니다.</t>
    <phoneticPr fontId="1" type="noConversion"/>
  </si>
  <si>
    <t>2,880,000원</t>
    <phoneticPr fontId="1" type="noConversion"/>
  </si>
  <si>
    <t>홈데코&amp;아트리빙</t>
    <phoneticPr fontId="1" type="noConversion"/>
  </si>
  <si>
    <t xml:space="preserve">  토탈리빙</t>
    <phoneticPr fontId="1" type="noConversion"/>
  </si>
  <si>
    <t>2. 신청 내역</t>
    <phoneticPr fontId="1" type="noConversion"/>
  </si>
  <si>
    <t>4. 참가비 납부</t>
    <phoneticPr fontId="1" type="noConversion"/>
  </si>
  <si>
    <t>200,000원     /     *2면 오픈 부스 배정  *4부스 부터 코너비 무료  * 배정 상황에 따라 배정이 어려울 수 있으며 미배정 시 코너비 환불</t>
    <phoneticPr fontId="1" type="noConversion"/>
  </si>
  <si>
    <t>코너부스 배정</t>
    <phoneticPr fontId="1" type="noConversion"/>
  </si>
  <si>
    <t>2023년   1 월      일</t>
    <phoneticPr fontId="1" type="noConversion"/>
  </si>
  <si>
    <t>장치내역 - 흰색 목재벽체, 간판, 조명 3개, 전력 1KW, 콘센트(2구), 카페트(더 메종 제외)</t>
  </si>
  <si>
    <t>할인금액</t>
  </si>
  <si>
    <t>할인</t>
  </si>
  <si>
    <t>2,700,000원</t>
  </si>
  <si>
    <t>2,370,000원</t>
  </si>
  <si>
    <t>1,870,000원</t>
  </si>
  <si>
    <t>2,100,000원</t>
  </si>
  <si>
    <t>2,600,000원</t>
  </si>
  <si>
    <t>부스높이 : 3m</t>
    <phoneticPr fontId="1" type="noConversion"/>
  </si>
  <si>
    <t>부스높이 : 2.4m</t>
    <phoneticPr fontId="1" type="noConversion"/>
  </si>
  <si>
    <t>더메종</t>
    <phoneticPr fontId="1" type="noConversion"/>
  </si>
  <si>
    <t>부산, 서울</t>
    <phoneticPr fontId="1" type="noConversion"/>
  </si>
  <si>
    <t>제공사항</t>
    <phoneticPr fontId="1" type="noConversion"/>
  </si>
  <si>
    <t>부스규격</t>
    <phoneticPr fontId="1" type="noConversion"/>
  </si>
  <si>
    <t>서울</t>
    <phoneticPr fontId="1" type="noConversion"/>
  </si>
  <si>
    <t>-</t>
    <phoneticPr fontId="1" type="noConversion"/>
  </si>
  <si>
    <t>참가비 할인</t>
    <phoneticPr fontId="1" type="noConversion"/>
  </si>
  <si>
    <t>조기신청 (10%)</t>
    <phoneticPr fontId="1" type="noConversion"/>
  </si>
  <si>
    <t>&lt;~23.1.31일까지&gt;  1개 전시 신청 시 10% / 2개 전시 신청 시 15% / 3개 전시 신청 시 25% 할인</t>
    <phoneticPr fontId="1" type="noConversion"/>
  </si>
  <si>
    <t>2개 신청 (15%)</t>
    <phoneticPr fontId="1" type="noConversion"/>
  </si>
  <si>
    <t>3개 신청 (25%)</t>
    <phoneticPr fontId="1" type="noConversion"/>
  </si>
  <si>
    <t xml:space="preserve">  - 홈·테이블데코페어 X 더 메종은 신청 시기와 참가하는 전시 횟수에 따라 할인율이 상이합니다. </t>
    <phoneticPr fontId="1" type="noConversion"/>
  </si>
  <si>
    <t>전시회 개최 2개월 전 잔금 50% 납입</t>
    <phoneticPr fontId="1" type="noConversion"/>
  </si>
  <si>
    <t>2023년 1월 31일까지 계약금 50% 납입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</si>
</sst>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₩&quot;* #,##0_-;\-&quot;₩&quot;* #,##0_-;_-&quot;₩&quot;* &quot;-&quot;_-;_-@_-"/>
    <numFmt numFmtId="176" formatCode="&quot;₩&quot;#,##0"/>
    <numFmt numFmtId="177" formatCode="#,##0_ "/>
  </numFmts>
  <fonts count="28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7.5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u/>
      <sz val="11"/>
      <color theme="10"/>
      <name val="돋움"/>
      <family val="3"/>
      <charset val="129"/>
    </font>
    <font>
      <b/>
      <sz val="8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8"/>
      <name val="Wingdings 2"/>
      <family val="1"/>
      <charset val="2"/>
    </font>
    <font>
      <sz val="8"/>
      <name val="맑은 고딕"/>
      <family val="1"/>
      <charset val="2"/>
      <scheme val="major"/>
    </font>
    <font>
      <sz val="9"/>
      <name val="맑은 고딕"/>
      <family val="3"/>
      <charset val="129"/>
    </font>
    <font>
      <b/>
      <sz val="9"/>
      <name val="맑은 고딕"/>
      <family val="3"/>
      <charset val="129"/>
      <scheme val="major"/>
    </font>
    <font>
      <sz val="8"/>
      <name val="맑은 고딕"/>
      <family val="3"/>
      <charset val="129"/>
    </font>
    <font>
      <sz val="10"/>
      <name val="맑은 고딕"/>
      <family val="3"/>
      <charset val="129"/>
    </font>
    <font>
      <b/>
      <sz val="9"/>
      <color theme="3"/>
      <name val="맑은 고딕"/>
      <family val="3"/>
      <charset val="129"/>
      <scheme val="major"/>
    </font>
    <font>
      <sz val="8"/>
      <color theme="1" tint="0.499984740745262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b/>
      <sz val="9"/>
      <color rgb="FF3333CC"/>
      <name val="맑은 고딕"/>
      <family val="1"/>
      <scheme val="major"/>
    </font>
    <font>
      <b/>
      <sz val="14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  <font>
      <sz val="7.5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1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EF2E8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/>
      <diagonal/>
    </border>
    <border>
      <left style="medium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medium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hair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hair">
        <color theme="0" tint="-0.499984740745262"/>
      </bottom>
      <diagonal/>
    </border>
    <border>
      <left/>
      <right/>
      <top style="medium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medium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medium">
        <color theme="0" tint="-0.499984740745262"/>
      </bottom>
      <diagonal/>
    </border>
    <border>
      <left style="hair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hair">
        <color theme="0" tint="-0.499984740745262"/>
      </left>
      <right style="medium">
        <color theme="0" tint="-0.499984740745262"/>
      </right>
      <top/>
      <bottom style="hair">
        <color theme="0" tint="-0.499984740745262"/>
      </bottom>
      <diagonal/>
    </border>
  </borders>
  <cellStyleXfs count="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/>
  </cellStyleXfs>
  <cellXfs count="189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3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14" fillId="0" borderId="0" xfId="0" applyFont="1" applyProtection="1">
      <alignment vertical="center"/>
      <protection locked="0"/>
    </xf>
    <xf numFmtId="176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right" vertical="top"/>
      <protection locked="0"/>
    </xf>
    <xf numFmtId="0" fontId="2" fillId="0" borderId="1" xfId="0" applyFont="1" applyBorder="1" applyAlignment="1" applyProtection="1">
      <alignment vertical="top"/>
      <protection locked="0"/>
    </xf>
    <xf numFmtId="3" fontId="2" fillId="0" borderId="0" xfId="0" applyNumberFormat="1" applyFont="1" applyAlignment="1" applyProtection="1">
      <alignment horizontal="left" vertical="center"/>
      <protection locked="0"/>
    </xf>
    <xf numFmtId="49" fontId="2" fillId="0" borderId="1" xfId="0" applyNumberFormat="1" applyFont="1" applyBorder="1" applyProtection="1">
      <alignment vertical="center"/>
      <protection locked="0"/>
    </xf>
    <xf numFmtId="3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9" fontId="3" fillId="0" borderId="0" xfId="0" applyNumberFormat="1" applyFont="1" applyProtection="1">
      <alignment vertical="center"/>
      <protection locked="0"/>
    </xf>
    <xf numFmtId="9" fontId="10" fillId="0" borderId="0" xfId="0" applyNumberFormat="1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3" fontId="2" fillId="0" borderId="0" xfId="0" applyNumberFormat="1" applyFont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42" fontId="2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1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7" fillId="0" borderId="0" xfId="1" applyAlignment="1" applyProtection="1">
      <alignment vertical="center"/>
    </xf>
    <xf numFmtId="0" fontId="10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2" xfId="0" applyFont="1" applyBorder="1" applyProtection="1">
      <alignment vertical="center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Protection="1">
      <alignment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9" fontId="2" fillId="0" borderId="23" xfId="0" applyNumberFormat="1" applyFont="1" applyBorder="1" applyAlignment="1">
      <alignment horizontal="center" vertical="center"/>
    </xf>
    <xf numFmtId="9" fontId="2" fillId="0" borderId="23" xfId="2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177" fontId="2" fillId="0" borderId="25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77" fontId="2" fillId="0" borderId="10" xfId="0" applyNumberFormat="1" applyFont="1" applyBorder="1" applyAlignment="1">
      <alignment horizontal="center" vertical="center"/>
    </xf>
    <xf numFmtId="177" fontId="2" fillId="0" borderId="11" xfId="0" applyNumberFormat="1" applyFont="1" applyBorder="1" applyAlignment="1">
      <alignment horizontal="center" vertical="center"/>
    </xf>
    <xf numFmtId="177" fontId="2" fillId="0" borderId="17" xfId="0" applyNumberFormat="1" applyFont="1" applyBorder="1" applyAlignment="1">
      <alignment horizontal="center" vertical="center"/>
    </xf>
    <xf numFmtId="177" fontId="2" fillId="0" borderId="18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0" fontId="26" fillId="0" borderId="10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10" fillId="0" borderId="2" xfId="0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>
      <alignment horizontal="center" vertical="center" wrapText="1"/>
    </xf>
    <xf numFmtId="3" fontId="6" fillId="0" borderId="0" xfId="0" applyNumberFormat="1" applyFont="1" applyAlignment="1" applyProtection="1">
      <alignment horizontal="center" vertical="center" wrapText="1"/>
      <protection locked="0"/>
    </xf>
    <xf numFmtId="3" fontId="6" fillId="0" borderId="0" xfId="0" applyNumberFormat="1" applyFont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right" vertical="center"/>
      <protection locked="0"/>
    </xf>
    <xf numFmtId="0" fontId="7" fillId="0" borderId="0" xfId="1" applyAlignment="1" applyProtection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176" fontId="21" fillId="3" borderId="2" xfId="0" applyNumberFormat="1" applyFont="1" applyFill="1" applyBorder="1" applyAlignment="1">
      <alignment horizontal="center" vertical="center"/>
    </xf>
    <xf numFmtId="0" fontId="13" fillId="0" borderId="0" xfId="0" applyFont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Alignment="1">
      <alignment horizontal="center" vertical="center" wrapText="1"/>
    </xf>
    <xf numFmtId="42" fontId="21" fillId="3" borderId="2" xfId="0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3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3" fontId="2" fillId="0" borderId="0" xfId="0" applyNumberFormat="1" applyFont="1" applyAlignment="1" applyProtection="1">
      <alignment horizontal="center" vertical="top"/>
      <protection locked="0"/>
    </xf>
    <xf numFmtId="0" fontId="4" fillId="2" borderId="2" xfId="0" applyFont="1" applyFill="1" applyBorder="1" applyAlignment="1">
      <alignment horizontal="center" vertical="center"/>
    </xf>
    <xf numFmtId="42" fontId="4" fillId="0" borderId="2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2" borderId="2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6" fillId="2" borderId="10" xfId="0" applyFont="1" applyFill="1" applyBorder="1" applyAlignment="1" applyProtection="1">
      <alignment horizontal="center" vertical="center"/>
      <protection locked="0"/>
    </xf>
    <xf numFmtId="0" fontId="26" fillId="2" borderId="12" xfId="0" applyFont="1" applyFill="1" applyBorder="1" applyAlignment="1" applyProtection="1">
      <alignment horizontal="center" vertical="center"/>
      <protection locked="0"/>
    </xf>
    <xf numFmtId="0" fontId="26" fillId="2" borderId="11" xfId="0" applyFont="1" applyFill="1" applyBorder="1" applyAlignment="1" applyProtection="1">
      <alignment horizontal="center" vertical="center"/>
      <protection locked="0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/>
      <protection locked="0"/>
    </xf>
    <xf numFmtId="0" fontId="26" fillId="0" borderId="20" xfId="0" applyFont="1" applyFill="1" applyBorder="1" applyAlignment="1" applyProtection="1">
      <alignment horizontal="center" vertical="center"/>
      <protection locked="0"/>
    </xf>
    <xf numFmtId="0" fontId="26" fillId="0" borderId="21" xfId="0" applyFont="1" applyFill="1" applyBorder="1" applyAlignment="1" applyProtection="1">
      <alignment horizontal="center" vertical="center"/>
      <protection locked="0"/>
    </xf>
    <xf numFmtId="0" fontId="26" fillId="0" borderId="15" xfId="0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center" vertical="center"/>
      <protection locked="0"/>
    </xf>
    <xf numFmtId="0" fontId="26" fillId="0" borderId="16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9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 wrapText="1"/>
    </xf>
    <xf numFmtId="177" fontId="2" fillId="0" borderId="29" xfId="0" applyNumberFormat="1" applyFont="1" applyBorder="1" applyAlignment="1">
      <alignment horizontal="center" vertical="center"/>
    </xf>
    <xf numFmtId="177" fontId="2" fillId="0" borderId="24" xfId="0" applyNumberFormat="1" applyFont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</cellXfs>
  <cellStyles count="3">
    <cellStyle name="백분율" xfId="2" builtinId="5"/>
    <cellStyle name="표준" xfId="0" builtinId="0"/>
    <cellStyle name="하이퍼링크" xfId="1" builtinId="8"/>
  </cellStyles>
  <dxfs count="1"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FBFBC1"/>
      <color rgb="FFFEF2E8"/>
      <color rgb="FFCCCCFF"/>
      <color rgb="FFFFCCCC"/>
      <color rgb="FF3333CC"/>
      <color rgb="FFFFFF99"/>
      <color rgb="FF585858"/>
      <color rgb="FFB9D707"/>
      <color rgb="FF53DE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38100</xdr:colOff>
          <xdr:row>11</xdr:row>
          <xdr:rowOff>219075</xdr:rowOff>
        </xdr:from>
        <xdr:to>
          <xdr:col>10</xdr:col>
          <xdr:colOff>342900</xdr:colOff>
          <xdr:row>13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11</xdr:row>
          <xdr:rowOff>209550</xdr:rowOff>
        </xdr:from>
        <xdr:to>
          <xdr:col>14</xdr:col>
          <xdr:colOff>133350</xdr:colOff>
          <xdr:row>13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689941</xdr:colOff>
      <xdr:row>56</xdr:row>
      <xdr:rowOff>73350</xdr:rowOff>
    </xdr:from>
    <xdr:to>
      <xdr:col>2</xdr:col>
      <xdr:colOff>382112</xdr:colOff>
      <xdr:row>58</xdr:row>
      <xdr:rowOff>6754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941" y="13027350"/>
          <a:ext cx="1230178" cy="362033"/>
        </a:xfrm>
        <a:prstGeom prst="rect">
          <a:avLst/>
        </a:prstGeom>
      </xdr:spPr>
    </xdr:pic>
    <xdr:clientData/>
  </xdr:twoCellAnchor>
  <xdr:twoCellAnchor editAs="oneCell">
    <xdr:from>
      <xdr:col>2</xdr:col>
      <xdr:colOff>543010</xdr:colOff>
      <xdr:row>56</xdr:row>
      <xdr:rowOff>71778</xdr:rowOff>
    </xdr:from>
    <xdr:to>
      <xdr:col>3</xdr:col>
      <xdr:colOff>304159</xdr:colOff>
      <xdr:row>58</xdr:row>
      <xdr:rowOff>32614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135" y="13025778"/>
          <a:ext cx="533795" cy="389465"/>
        </a:xfrm>
        <a:prstGeom prst="rect">
          <a:avLst/>
        </a:prstGeom>
      </xdr:spPr>
    </xdr:pic>
    <xdr:clientData/>
  </xdr:twoCellAnchor>
  <xdr:twoCellAnchor editAs="oneCell">
    <xdr:from>
      <xdr:col>0</xdr:col>
      <xdr:colOff>423123</xdr:colOff>
      <xdr:row>64</xdr:row>
      <xdr:rowOff>0</xdr:rowOff>
    </xdr:from>
    <xdr:to>
      <xdr:col>16</xdr:col>
      <xdr:colOff>150831</xdr:colOff>
      <xdr:row>113</xdr:row>
      <xdr:rowOff>280026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t="2067"/>
        <a:stretch/>
      </xdr:blipFill>
      <xdr:spPr>
        <a:xfrm>
          <a:off x="423123" y="15097125"/>
          <a:ext cx="8218965" cy="11948151"/>
        </a:xfrm>
        <a:prstGeom prst="rect">
          <a:avLst/>
        </a:prstGeom>
      </xdr:spPr>
    </xdr:pic>
    <xdr:clientData/>
  </xdr:twoCellAnchor>
  <xdr:twoCellAnchor editAs="oneCell">
    <xdr:from>
      <xdr:col>1</xdr:col>
      <xdr:colOff>449916</xdr:colOff>
      <xdr:row>25</xdr:row>
      <xdr:rowOff>84743</xdr:rowOff>
    </xdr:from>
    <xdr:to>
      <xdr:col>6</xdr:col>
      <xdr:colOff>291352</xdr:colOff>
      <xdr:row>25</xdr:row>
      <xdr:rowOff>887505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018" b="13084"/>
        <a:stretch/>
      </xdr:blipFill>
      <xdr:spPr bwMode="auto">
        <a:xfrm>
          <a:off x="1424828" y="6180743"/>
          <a:ext cx="2721348" cy="8027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54909</xdr:colOff>
      <xdr:row>25</xdr:row>
      <xdr:rowOff>62193</xdr:rowOff>
    </xdr:from>
    <xdr:to>
      <xdr:col>16</xdr:col>
      <xdr:colOff>88041</xdr:colOff>
      <xdr:row>25</xdr:row>
      <xdr:rowOff>963706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664" t="5438" r="23782" b="5721"/>
        <a:stretch/>
      </xdr:blipFill>
      <xdr:spPr bwMode="auto">
        <a:xfrm>
          <a:off x="7405968" y="6158193"/>
          <a:ext cx="1310603" cy="901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128307</xdr:colOff>
      <xdr:row>0</xdr:row>
      <xdr:rowOff>208429</xdr:rowOff>
    </xdr:from>
    <xdr:to>
      <xdr:col>3</xdr:col>
      <xdr:colOff>81603</xdr:colOff>
      <xdr:row>2</xdr:row>
      <xdr:rowOff>78441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307" y="208429"/>
          <a:ext cx="2261708" cy="363071"/>
        </a:xfrm>
        <a:prstGeom prst="rect">
          <a:avLst/>
        </a:prstGeom>
      </xdr:spPr>
    </xdr:pic>
    <xdr:clientData/>
  </xdr:twoCellAnchor>
  <xdr:twoCellAnchor editAs="oneCell">
    <xdr:from>
      <xdr:col>13</xdr:col>
      <xdr:colOff>235323</xdr:colOff>
      <xdr:row>0</xdr:row>
      <xdr:rowOff>147604</xdr:rowOff>
    </xdr:from>
    <xdr:to>
      <xdr:col>16</xdr:col>
      <xdr:colOff>459439</xdr:colOff>
      <xdr:row>2</xdr:row>
      <xdr:rowOff>120464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6176" y="147604"/>
          <a:ext cx="1501587" cy="46591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209550</xdr:rowOff>
        </xdr:from>
        <xdr:to>
          <xdr:col>15</xdr:col>
          <xdr:colOff>0</xdr:colOff>
          <xdr:row>18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11</xdr:row>
          <xdr:rowOff>209550</xdr:rowOff>
        </xdr:from>
        <xdr:to>
          <xdr:col>1</xdr:col>
          <xdr:colOff>428625</xdr:colOff>
          <xdr:row>12</xdr:row>
          <xdr:rowOff>200025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158563</xdr:colOff>
          <xdr:row>11</xdr:row>
          <xdr:rowOff>209550</xdr:rowOff>
        </xdr:from>
        <xdr:to>
          <xdr:col>3</xdr:col>
          <xdr:colOff>349063</xdr:colOff>
          <xdr:row>12</xdr:row>
          <xdr:rowOff>200025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11</xdr:row>
          <xdr:rowOff>209550</xdr:rowOff>
        </xdr:from>
        <xdr:to>
          <xdr:col>6</xdr:col>
          <xdr:colOff>361950</xdr:colOff>
          <xdr:row>12</xdr:row>
          <xdr:rowOff>200025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8</xdr:col>
      <xdr:colOff>549088</xdr:colOff>
      <xdr:row>25</xdr:row>
      <xdr:rowOff>33618</xdr:rowOff>
    </xdr:from>
    <xdr:to>
      <xdr:col>11</xdr:col>
      <xdr:colOff>70975</xdr:colOff>
      <xdr:row>25</xdr:row>
      <xdr:rowOff>930089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l="18440" t="15531" r="6946" b="13836"/>
        <a:stretch/>
      </xdr:blipFill>
      <xdr:spPr>
        <a:xfrm>
          <a:off x="5199529" y="6129618"/>
          <a:ext cx="1057093" cy="8964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ometabledeco.com/content/dam/sitebuilder/rxkr/home-table-deco-fair/download/%EC%B0%B8%EA%B0%80%20%EA%B7%9C%EC%A0%95%20%EB%B0%8F%20%EA%B3%84%EC%95%BD%EC%A1%B0%EA%B1%B4_%EB%A6%AC%EB%93%9C%EC%BC%80%EC%9D%B4%ED%9B%BC%EC%96%B4%EC%8A%A4.pdf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121"/>
  <sheetViews>
    <sheetView showGridLines="0" tabSelected="1" topLeftCell="A25" zoomScale="85" zoomScaleNormal="85" zoomScaleSheetLayoutView="85" workbookViewId="0">
      <selection activeCell="X15" sqref="X15:X16"/>
    </sheetView>
  </sheetViews>
  <sheetFormatPr defaultColWidth="8.88671875" defaultRowHeight="18" customHeight="1" x14ac:dyDescent="0.15"/>
  <cols>
    <col min="1" max="1" width="11.33203125" style="20" customWidth="1"/>
    <col min="2" max="2" width="6.5546875" style="20" customWidth="1"/>
    <col min="3" max="3" width="9" style="20" customWidth="1"/>
    <col min="4" max="4" width="7.33203125" style="3" customWidth="1"/>
    <col min="5" max="5" width="7.109375" style="3" customWidth="1"/>
    <col min="6" max="6" width="3.6640625" style="1" customWidth="1"/>
    <col min="7" max="7" width="5.88671875" style="1" customWidth="1"/>
    <col min="8" max="8" width="3.44140625" style="1" customWidth="1"/>
    <col min="9" max="9" width="7.44140625" style="1" customWidth="1"/>
    <col min="10" max="10" width="3" style="20" customWidth="1"/>
    <col min="11" max="11" width="7.44140625" style="20" customWidth="1"/>
    <col min="12" max="12" width="6.88671875" style="20" customWidth="1"/>
    <col min="13" max="13" width="5" style="20" customWidth="1"/>
    <col min="14" max="14" width="5.5546875" style="20" bestFit="1" customWidth="1"/>
    <col min="15" max="15" width="4.109375" style="4" customWidth="1"/>
    <col min="16" max="16" width="5.21875" style="4" customWidth="1"/>
    <col min="17" max="17" width="7.109375" style="1" customWidth="1"/>
    <col min="18" max="20" width="8.88671875" style="1" hidden="1" customWidth="1"/>
    <col min="21" max="16384" width="8.88671875" style="1"/>
  </cols>
  <sheetData>
    <row r="1" spans="1:17" ht="19.5" customHeight="1" x14ac:dyDescent="0.15">
      <c r="A1" s="100" t="s">
        <v>80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17" ht="19.5" customHeight="1" x14ac:dyDescent="0.1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</row>
    <row r="3" spans="1:17" ht="19.5" customHeight="1" x14ac:dyDescent="0.15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</row>
    <row r="4" spans="1:17" ht="20.100000000000001" customHeight="1" x14ac:dyDescent="0.15">
      <c r="A4" s="92" t="s">
        <v>81</v>
      </c>
      <c r="B4" s="92" t="s">
        <v>6</v>
      </c>
      <c r="C4" s="9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17" ht="20.100000000000001" customHeight="1" x14ac:dyDescent="0.15">
      <c r="A5" s="92"/>
      <c r="B5" s="92" t="s">
        <v>0</v>
      </c>
      <c r="C5" s="92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</row>
    <row r="6" spans="1:17" ht="20.100000000000001" customHeight="1" x14ac:dyDescent="0.15">
      <c r="A6" s="46" t="s">
        <v>7</v>
      </c>
      <c r="B6" s="76"/>
      <c r="C6" s="76"/>
      <c r="D6" s="76"/>
      <c r="E6" s="76"/>
      <c r="F6" s="76"/>
      <c r="G6" s="76"/>
      <c r="H6" s="76"/>
      <c r="I6" s="92" t="s">
        <v>82</v>
      </c>
      <c r="J6" s="92"/>
      <c r="K6" s="92"/>
      <c r="L6" s="90"/>
      <c r="M6" s="90"/>
      <c r="N6" s="90"/>
      <c r="O6" s="90"/>
      <c r="P6" s="90"/>
      <c r="Q6" s="90"/>
    </row>
    <row r="7" spans="1:17" ht="20.100000000000001" customHeight="1" x14ac:dyDescent="0.15">
      <c r="A7" s="46" t="s">
        <v>83</v>
      </c>
      <c r="B7" s="76"/>
      <c r="C7" s="76"/>
      <c r="D7" s="76"/>
      <c r="E7" s="76"/>
      <c r="F7" s="76"/>
      <c r="G7" s="76"/>
      <c r="H7" s="76"/>
      <c r="I7" s="92" t="s">
        <v>8</v>
      </c>
      <c r="J7" s="92"/>
      <c r="K7" s="92"/>
      <c r="L7" s="90"/>
      <c r="M7" s="90"/>
      <c r="N7" s="90"/>
      <c r="O7" s="90"/>
      <c r="P7" s="90"/>
      <c r="Q7" s="90"/>
    </row>
    <row r="8" spans="1:17" ht="20.100000000000001" customHeight="1" x14ac:dyDescent="0.15">
      <c r="A8" s="46" t="s">
        <v>84</v>
      </c>
      <c r="B8" s="76"/>
      <c r="C8" s="76"/>
      <c r="D8" s="76"/>
      <c r="E8" s="76"/>
      <c r="F8" s="76"/>
      <c r="G8" s="76"/>
      <c r="H8" s="76"/>
      <c r="I8" s="92" t="s">
        <v>85</v>
      </c>
      <c r="J8" s="92"/>
      <c r="K8" s="92"/>
      <c r="L8" s="90"/>
      <c r="M8" s="90"/>
      <c r="N8" s="90"/>
      <c r="O8" s="90"/>
      <c r="P8" s="90"/>
      <c r="Q8" s="90"/>
    </row>
    <row r="9" spans="1:17" ht="20.100000000000001" customHeight="1" x14ac:dyDescent="0.15">
      <c r="A9" s="46" t="s">
        <v>86</v>
      </c>
      <c r="B9" s="76"/>
      <c r="C9" s="76"/>
      <c r="D9" s="76"/>
      <c r="E9" s="76"/>
      <c r="F9" s="76"/>
      <c r="G9" s="76"/>
      <c r="H9" s="76"/>
      <c r="I9" s="92" t="s">
        <v>10</v>
      </c>
      <c r="J9" s="92"/>
      <c r="K9" s="92"/>
      <c r="L9" s="91" t="s">
        <v>11</v>
      </c>
      <c r="M9" s="91"/>
      <c r="N9" s="91"/>
      <c r="O9" s="91"/>
      <c r="P9" s="91"/>
      <c r="Q9" s="91"/>
    </row>
    <row r="10" spans="1:17" ht="20.100000000000001" customHeight="1" x14ac:dyDescent="0.15">
      <c r="A10" s="46" t="s">
        <v>58</v>
      </c>
      <c r="B10" s="76"/>
      <c r="C10" s="76"/>
      <c r="D10" s="76"/>
      <c r="E10" s="76"/>
      <c r="F10" s="76"/>
      <c r="G10" s="76"/>
      <c r="H10" s="76"/>
      <c r="I10" s="92" t="s">
        <v>12</v>
      </c>
      <c r="J10" s="92"/>
      <c r="K10" s="92"/>
      <c r="L10" s="90"/>
      <c r="M10" s="90"/>
      <c r="N10" s="90"/>
      <c r="O10" s="90"/>
      <c r="P10" s="90"/>
      <c r="Q10" s="90"/>
    </row>
    <row r="11" spans="1:17" ht="20.100000000000001" customHeight="1" x14ac:dyDescent="0.15">
      <c r="A11" s="46" t="s">
        <v>59</v>
      </c>
      <c r="B11" s="93" t="s">
        <v>87</v>
      </c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</row>
    <row r="12" spans="1:17" ht="18" customHeight="1" x14ac:dyDescent="0.15">
      <c r="A12" s="47" t="s">
        <v>20</v>
      </c>
      <c r="B12" s="45" t="s">
        <v>91</v>
      </c>
      <c r="C12" s="45"/>
      <c r="D12" s="45"/>
      <c r="E12" s="42" t="s">
        <v>88</v>
      </c>
      <c r="F12" s="94"/>
      <c r="G12" s="95"/>
      <c r="H12" s="96"/>
      <c r="I12" s="42" t="s">
        <v>89</v>
      </c>
      <c r="J12" s="76"/>
      <c r="K12" s="97"/>
      <c r="L12" s="98"/>
      <c r="M12" s="42" t="s">
        <v>90</v>
      </c>
      <c r="N12" s="90"/>
      <c r="O12" s="90"/>
      <c r="P12" s="90"/>
      <c r="Q12" s="90"/>
    </row>
    <row r="13" spans="1:17" s="48" customFormat="1" ht="16.5" customHeight="1" x14ac:dyDescent="0.15">
      <c r="A13" s="134" t="s">
        <v>92</v>
      </c>
      <c r="B13" s="90" t="s">
        <v>99</v>
      </c>
      <c r="C13" s="90"/>
      <c r="D13" s="90" t="s">
        <v>98</v>
      </c>
      <c r="E13" s="90"/>
      <c r="F13" s="90"/>
      <c r="G13" s="94" t="s">
        <v>65</v>
      </c>
      <c r="H13" s="95"/>
      <c r="I13" s="95"/>
      <c r="J13" s="96"/>
      <c r="K13" s="102" t="s">
        <v>93</v>
      </c>
      <c r="L13" s="102"/>
      <c r="M13" s="102"/>
      <c r="N13" s="90" t="s">
        <v>57</v>
      </c>
      <c r="O13" s="90"/>
      <c r="P13" s="90"/>
      <c r="Q13" s="90"/>
    </row>
    <row r="14" spans="1:17" s="48" customFormat="1" ht="43.5" customHeight="1" x14ac:dyDescent="0.15">
      <c r="A14" s="135"/>
      <c r="B14" s="102" t="s">
        <v>36</v>
      </c>
      <c r="C14" s="102"/>
      <c r="D14" s="137" t="s">
        <v>37</v>
      </c>
      <c r="E14" s="138"/>
      <c r="F14" s="139"/>
      <c r="G14" s="140" t="s">
        <v>39</v>
      </c>
      <c r="H14" s="141"/>
      <c r="I14" s="141"/>
      <c r="J14" s="142"/>
      <c r="K14" s="136" t="s">
        <v>94</v>
      </c>
      <c r="L14" s="136"/>
      <c r="M14" s="136"/>
      <c r="N14" s="102" t="s">
        <v>38</v>
      </c>
      <c r="O14" s="102"/>
      <c r="P14" s="102"/>
      <c r="Q14" s="102"/>
    </row>
    <row r="15" spans="1:17" s="2" customFormat="1" ht="20.100000000000001" customHeight="1" x14ac:dyDescent="0.15">
      <c r="A15" s="103" t="s">
        <v>14</v>
      </c>
      <c r="B15" s="103"/>
      <c r="C15" s="103"/>
      <c r="D15" s="103"/>
      <c r="E15" s="103"/>
      <c r="F15" s="103"/>
      <c r="G15" s="103"/>
      <c r="H15" s="103"/>
      <c r="I15" s="103" t="s">
        <v>13</v>
      </c>
      <c r="J15" s="103"/>
      <c r="K15" s="103"/>
      <c r="L15" s="103"/>
      <c r="M15" s="103"/>
      <c r="N15" s="103"/>
      <c r="O15" s="103"/>
      <c r="P15" s="103"/>
      <c r="Q15" s="103"/>
    </row>
    <row r="16" spans="1:17" s="2" customFormat="1" ht="18" customHeight="1" x14ac:dyDescent="0.15">
      <c r="A16" s="76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</row>
    <row r="17" spans="1:36" ht="18" customHeight="1" x14ac:dyDescent="0.15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</row>
    <row r="18" spans="1:36" ht="20.100000000000001" customHeight="1" x14ac:dyDescent="0.15">
      <c r="A18" s="143" t="s">
        <v>21</v>
      </c>
      <c r="B18" s="92" t="s">
        <v>6</v>
      </c>
      <c r="C18" s="92"/>
      <c r="D18" s="76" t="s">
        <v>1</v>
      </c>
      <c r="E18" s="76"/>
      <c r="F18" s="76"/>
      <c r="G18" s="76"/>
      <c r="H18" s="76"/>
      <c r="I18" s="173" t="s">
        <v>0</v>
      </c>
      <c r="J18" s="174"/>
      <c r="K18" s="97"/>
      <c r="L18" s="175"/>
      <c r="M18" s="175"/>
      <c r="N18" s="98"/>
      <c r="O18" s="176" t="s">
        <v>71</v>
      </c>
      <c r="P18" s="176"/>
      <c r="Q18" s="176"/>
    </row>
    <row r="19" spans="1:36" ht="20.100000000000001" customHeight="1" x14ac:dyDescent="0.15">
      <c r="A19" s="143"/>
      <c r="B19" s="105" t="s">
        <v>52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</row>
    <row r="20" spans="1:36" ht="20.100000000000001" customHeight="1" x14ac:dyDescent="0.15">
      <c r="A20" s="49" t="s">
        <v>47</v>
      </c>
      <c r="B20" s="107" t="s">
        <v>49</v>
      </c>
      <c r="C20" s="107"/>
      <c r="D20" s="57"/>
      <c r="E20" s="50" t="s">
        <v>48</v>
      </c>
      <c r="F20" s="107" t="s">
        <v>50</v>
      </c>
      <c r="G20" s="107"/>
      <c r="H20" s="107"/>
      <c r="I20" s="107"/>
      <c r="J20" s="107"/>
      <c r="K20" s="58"/>
      <c r="L20" s="51" t="s">
        <v>48</v>
      </c>
      <c r="M20" s="106" t="s">
        <v>96</v>
      </c>
      <c r="N20" s="106"/>
      <c r="O20" s="106"/>
      <c r="P20" s="106"/>
      <c r="Q20" s="106"/>
    </row>
    <row r="21" spans="1:36" s="2" customFormat="1" ht="9" customHeight="1" x14ac:dyDescent="0.15">
      <c r="A21" s="20"/>
      <c r="B21" s="20"/>
      <c r="C21" s="20"/>
      <c r="D21" s="3"/>
      <c r="E21" s="3"/>
      <c r="F21" s="1"/>
      <c r="G21" s="1"/>
      <c r="H21" s="1"/>
      <c r="I21" s="1"/>
      <c r="J21" s="20"/>
      <c r="K21" s="20"/>
      <c r="L21" s="20"/>
      <c r="M21" s="20"/>
      <c r="N21" s="20"/>
      <c r="O21" s="4"/>
      <c r="P21" s="4"/>
      <c r="Q21" s="1"/>
      <c r="R21" s="20"/>
    </row>
    <row r="22" spans="1:36" s="2" customFormat="1" ht="16.5" x14ac:dyDescent="0.15">
      <c r="A22" s="104" t="s">
        <v>34</v>
      </c>
      <c r="B22" s="104"/>
      <c r="C22" s="104"/>
      <c r="D22" s="104"/>
      <c r="E22" s="104"/>
      <c r="F22" s="104"/>
      <c r="G22" s="44"/>
      <c r="H22" s="28"/>
      <c r="I22" s="28"/>
      <c r="J22" s="28"/>
      <c r="K22" s="28"/>
      <c r="L22" s="28"/>
      <c r="M22" s="28"/>
      <c r="N22" s="28"/>
      <c r="O22" s="28"/>
      <c r="P22" s="28"/>
      <c r="Q22" s="28"/>
    </row>
    <row r="23" spans="1:36" s="2" customFormat="1" ht="15" customHeight="1" x14ac:dyDescent="0.15">
      <c r="A23" s="133" t="s">
        <v>126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</row>
    <row r="24" spans="1:36" ht="18" customHeight="1" x14ac:dyDescent="0.15">
      <c r="A24" s="52" t="s">
        <v>53</v>
      </c>
      <c r="B24" s="144" t="s">
        <v>18</v>
      </c>
      <c r="C24" s="144"/>
      <c r="D24" s="144"/>
      <c r="E24" s="144"/>
      <c r="F24" s="144"/>
      <c r="G24" s="144"/>
      <c r="H24" s="144"/>
      <c r="I24" s="144" t="s">
        <v>17</v>
      </c>
      <c r="J24" s="144"/>
      <c r="K24" s="144"/>
      <c r="L24" s="144"/>
      <c r="M24" s="144"/>
      <c r="N24" s="144"/>
      <c r="O24" s="144"/>
      <c r="P24" s="144"/>
      <c r="Q24" s="144"/>
    </row>
    <row r="25" spans="1:36" ht="18" customHeight="1" x14ac:dyDescent="0.15">
      <c r="A25" s="166" t="s">
        <v>118</v>
      </c>
      <c r="B25" s="160"/>
      <c r="C25" s="161"/>
      <c r="D25" s="161"/>
      <c r="E25" s="161"/>
      <c r="F25" s="161"/>
      <c r="G25" s="161"/>
      <c r="H25" s="162"/>
      <c r="I25" s="154" t="s">
        <v>115</v>
      </c>
      <c r="J25" s="155"/>
      <c r="K25" s="155"/>
      <c r="L25" s="156"/>
      <c r="M25" s="154" t="s">
        <v>116</v>
      </c>
      <c r="N25" s="155"/>
      <c r="O25" s="155"/>
      <c r="P25" s="155"/>
      <c r="Q25" s="156"/>
    </row>
    <row r="26" spans="1:36" ht="93.75" customHeight="1" x14ac:dyDescent="0.25">
      <c r="A26" s="167"/>
      <c r="B26" s="163"/>
      <c r="C26" s="164"/>
      <c r="D26" s="164"/>
      <c r="E26" s="164"/>
      <c r="F26" s="164"/>
      <c r="G26" s="164"/>
      <c r="H26" s="165"/>
      <c r="I26" s="87" t="s">
        <v>113</v>
      </c>
      <c r="J26" s="88"/>
      <c r="K26" s="88"/>
      <c r="L26" s="89"/>
      <c r="M26" s="87" t="s">
        <v>114</v>
      </c>
      <c r="N26" s="88"/>
      <c r="O26" s="88"/>
      <c r="P26" s="88"/>
      <c r="Q26" s="89"/>
    </row>
    <row r="27" spans="1:36" ht="18.75" customHeight="1" x14ac:dyDescent="0.15">
      <c r="A27" s="63" t="s">
        <v>117</v>
      </c>
      <c r="B27" s="99" t="s">
        <v>54</v>
      </c>
      <c r="C27" s="99"/>
      <c r="D27" s="99"/>
      <c r="E27" s="99"/>
      <c r="F27" s="99"/>
      <c r="G27" s="99"/>
      <c r="H27" s="99"/>
      <c r="I27" s="145" t="s">
        <v>105</v>
      </c>
      <c r="J27" s="145"/>
      <c r="K27" s="145"/>
      <c r="L27" s="145"/>
      <c r="M27" s="145"/>
      <c r="N27" s="145"/>
      <c r="O27" s="145"/>
      <c r="P27" s="145"/>
      <c r="Q27" s="145"/>
    </row>
    <row r="28" spans="1:36" ht="18.75" customHeight="1" x14ac:dyDescent="0.15">
      <c r="A28" s="53" t="s">
        <v>95</v>
      </c>
      <c r="B28" s="99" t="s">
        <v>115</v>
      </c>
      <c r="C28" s="99"/>
      <c r="D28" s="99" t="s">
        <v>119</v>
      </c>
      <c r="E28" s="99"/>
      <c r="F28" s="157" t="s">
        <v>64</v>
      </c>
      <c r="G28" s="158"/>
      <c r="H28" s="159"/>
      <c r="I28" s="99" t="s">
        <v>115</v>
      </c>
      <c r="J28" s="99"/>
      <c r="K28" s="99"/>
      <c r="L28" s="99" t="s">
        <v>119</v>
      </c>
      <c r="M28" s="99"/>
      <c r="N28" s="99"/>
      <c r="O28" s="99" t="s">
        <v>64</v>
      </c>
      <c r="P28" s="99"/>
      <c r="Q28" s="99"/>
    </row>
    <row r="29" spans="1:36" ht="19.5" customHeight="1" x14ac:dyDescent="0.15">
      <c r="A29" s="54" t="s">
        <v>77</v>
      </c>
      <c r="B29" s="148" t="s">
        <v>66</v>
      </c>
      <c r="C29" s="149"/>
      <c r="D29" s="149"/>
      <c r="E29" s="150"/>
      <c r="F29" s="148" t="s">
        <v>67</v>
      </c>
      <c r="G29" s="149"/>
      <c r="H29" s="150"/>
      <c r="I29" s="148" t="s">
        <v>68</v>
      </c>
      <c r="J29" s="149"/>
      <c r="K29" s="149"/>
      <c r="L29" s="149"/>
      <c r="M29" s="149"/>
      <c r="N29" s="150"/>
      <c r="O29" s="153" t="s">
        <v>108</v>
      </c>
      <c r="P29" s="153"/>
      <c r="Q29" s="153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</row>
    <row r="30" spans="1:36" ht="18" customHeight="1" x14ac:dyDescent="0.15">
      <c r="A30" s="66" t="s">
        <v>121</v>
      </c>
      <c r="B30" s="146" t="s">
        <v>123</v>
      </c>
      <c r="C30" s="147"/>
      <c r="D30" s="147"/>
      <c r="E30" s="147"/>
      <c r="F30" s="147"/>
      <c r="G30" s="147"/>
      <c r="H30" s="147"/>
      <c r="I30" s="147"/>
      <c r="J30" s="147"/>
      <c r="K30" s="147"/>
      <c r="L30" s="151" t="s">
        <v>41</v>
      </c>
      <c r="M30" s="151"/>
      <c r="N30" s="151"/>
      <c r="O30" s="151"/>
      <c r="P30" s="151"/>
      <c r="Q30" s="152"/>
    </row>
    <row r="31" spans="1:36" s="68" customFormat="1" ht="18" customHeight="1" x14ac:dyDescent="0.15">
      <c r="A31" s="70" t="s">
        <v>122</v>
      </c>
      <c r="B31" s="73" t="s">
        <v>73</v>
      </c>
      <c r="C31" s="73"/>
      <c r="D31" s="73"/>
      <c r="E31" s="73"/>
      <c r="F31" s="73" t="s">
        <v>74</v>
      </c>
      <c r="G31" s="73"/>
      <c r="H31" s="73"/>
      <c r="I31" s="73" t="s">
        <v>75</v>
      </c>
      <c r="J31" s="73"/>
      <c r="K31" s="73"/>
      <c r="L31" s="73"/>
      <c r="M31" s="73"/>
      <c r="N31" s="73"/>
      <c r="O31" s="73" t="s">
        <v>76</v>
      </c>
      <c r="P31" s="73"/>
      <c r="Q31" s="73"/>
    </row>
    <row r="32" spans="1:36" s="68" customFormat="1" ht="18" customHeight="1" x14ac:dyDescent="0.15">
      <c r="A32" s="70" t="s">
        <v>124</v>
      </c>
      <c r="B32" s="74" t="s">
        <v>72</v>
      </c>
      <c r="C32" s="74"/>
      <c r="D32" s="74"/>
      <c r="E32" s="74"/>
      <c r="F32" s="74" t="s">
        <v>110</v>
      </c>
      <c r="G32" s="74"/>
      <c r="H32" s="74"/>
      <c r="I32" s="74" t="s">
        <v>97</v>
      </c>
      <c r="J32" s="74"/>
      <c r="K32" s="74"/>
      <c r="L32" s="74"/>
      <c r="M32" s="74"/>
      <c r="N32" s="74"/>
      <c r="O32" s="74" t="s">
        <v>109</v>
      </c>
      <c r="P32" s="74"/>
      <c r="Q32" s="74"/>
    </row>
    <row r="33" spans="1:30" s="68" customFormat="1" ht="18" customHeight="1" x14ac:dyDescent="0.15">
      <c r="A33" s="69" t="s">
        <v>125</v>
      </c>
      <c r="B33" s="74" t="s">
        <v>111</v>
      </c>
      <c r="C33" s="74"/>
      <c r="D33" s="74"/>
      <c r="E33" s="74"/>
      <c r="F33" s="74" t="s">
        <v>69</v>
      </c>
      <c r="G33" s="74"/>
      <c r="H33" s="74"/>
      <c r="I33" s="74" t="s">
        <v>112</v>
      </c>
      <c r="J33" s="74"/>
      <c r="K33" s="74"/>
      <c r="L33" s="74"/>
      <c r="M33" s="74"/>
      <c r="N33" s="74"/>
      <c r="O33" s="74" t="s">
        <v>70</v>
      </c>
      <c r="P33" s="74"/>
      <c r="Q33" s="74"/>
    </row>
    <row r="34" spans="1:30" ht="18" customHeight="1" x14ac:dyDescent="0.15">
      <c r="A34" s="54" t="s">
        <v>103</v>
      </c>
      <c r="B34" s="131" t="s">
        <v>102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</row>
    <row r="35" spans="1:30" s="2" customFormat="1" ht="9" customHeight="1" x14ac:dyDescent="0.15">
      <c r="A35" s="20"/>
      <c r="B35" s="20"/>
      <c r="C35" s="20"/>
      <c r="D35" s="3"/>
      <c r="E35" s="3"/>
      <c r="F35" s="1"/>
      <c r="G35" s="1"/>
      <c r="H35" s="1"/>
      <c r="I35" s="1"/>
      <c r="J35" s="20"/>
      <c r="K35" s="20"/>
      <c r="L35" s="20"/>
      <c r="M35" s="20"/>
      <c r="N35" s="20"/>
      <c r="O35" s="4"/>
      <c r="P35" s="4"/>
      <c r="Q35" s="1"/>
      <c r="R35" s="20"/>
    </row>
    <row r="36" spans="1:30" s="21" customFormat="1" ht="17.25" thickBot="1" x14ac:dyDescent="0.2">
      <c r="A36" s="29" t="s">
        <v>100</v>
      </c>
      <c r="B36" s="33"/>
      <c r="C36" s="33"/>
      <c r="D36" s="33"/>
      <c r="E36" s="33"/>
      <c r="F36" s="34"/>
      <c r="G36" s="34"/>
      <c r="H36" s="34"/>
      <c r="I36" s="34"/>
      <c r="J36" s="34"/>
      <c r="K36" s="34"/>
      <c r="L36" s="34"/>
      <c r="M36" s="30"/>
      <c r="N36" s="33"/>
      <c r="O36" s="35"/>
      <c r="P36" s="35"/>
      <c r="Q36" s="36"/>
    </row>
    <row r="37" spans="1:30" s="5" customFormat="1" ht="15" customHeight="1" x14ac:dyDescent="0.15">
      <c r="A37" s="79" t="s">
        <v>33</v>
      </c>
      <c r="B37" s="182" t="s">
        <v>62</v>
      </c>
      <c r="C37" s="183"/>
      <c r="D37" s="184"/>
      <c r="E37" s="182" t="s">
        <v>61</v>
      </c>
      <c r="F37" s="183"/>
      <c r="G37" s="183"/>
      <c r="H37" s="183"/>
      <c r="I37" s="184"/>
      <c r="J37" s="168" t="s">
        <v>60</v>
      </c>
      <c r="K37" s="169"/>
      <c r="L37" s="169"/>
      <c r="M37" s="170"/>
      <c r="N37" s="180" t="s">
        <v>107</v>
      </c>
      <c r="O37" s="127" t="s">
        <v>46</v>
      </c>
      <c r="P37" s="127"/>
      <c r="Q37" s="127"/>
      <c r="S37" s="17">
        <v>0</v>
      </c>
    </row>
    <row r="38" spans="1:30" s="7" customFormat="1" ht="15.75" customHeight="1" x14ac:dyDescent="0.15">
      <c r="A38" s="79"/>
      <c r="B38" s="60" t="s">
        <v>44</v>
      </c>
      <c r="C38" s="127" t="s">
        <v>30</v>
      </c>
      <c r="D38" s="185"/>
      <c r="E38" s="60" t="s">
        <v>44</v>
      </c>
      <c r="F38" s="127" t="s">
        <v>30</v>
      </c>
      <c r="G38" s="127"/>
      <c r="H38" s="127"/>
      <c r="I38" s="185"/>
      <c r="J38" s="116" t="s">
        <v>44</v>
      </c>
      <c r="K38" s="80"/>
      <c r="L38" s="79" t="s">
        <v>30</v>
      </c>
      <c r="M38" s="80"/>
      <c r="N38" s="181"/>
      <c r="O38" s="127"/>
      <c r="P38" s="127"/>
      <c r="Q38" s="127"/>
      <c r="S38" s="16">
        <v>0.1</v>
      </c>
      <c r="T38" s="16"/>
    </row>
    <row r="39" spans="1:30" s="2" customFormat="1" ht="26.25" customHeight="1" x14ac:dyDescent="0.15">
      <c r="A39" s="59" t="s">
        <v>18</v>
      </c>
      <c r="B39" s="61"/>
      <c r="C39" s="85">
        <f>B39*2800000</f>
        <v>0</v>
      </c>
      <c r="D39" s="86"/>
      <c r="E39" s="61"/>
      <c r="F39" s="85">
        <f>E39*2200000</f>
        <v>0</v>
      </c>
      <c r="G39" s="85"/>
      <c r="H39" s="85"/>
      <c r="I39" s="86"/>
      <c r="J39" s="75"/>
      <c r="K39" s="76"/>
      <c r="L39" s="81">
        <f>J39*2800000</f>
        <v>0</v>
      </c>
      <c r="M39" s="82"/>
      <c r="N39" s="65">
        <v>0</v>
      </c>
      <c r="O39" s="121">
        <f>(C39+F39+L39)-((C39+F39+L39)*N39)</f>
        <v>0</v>
      </c>
      <c r="P39" s="122"/>
      <c r="Q39" s="122"/>
      <c r="S39" s="16">
        <v>0.15</v>
      </c>
    </row>
    <row r="40" spans="1:30" s="2" customFormat="1" ht="26.25" customHeight="1" x14ac:dyDescent="0.15">
      <c r="A40" s="59" t="s">
        <v>17</v>
      </c>
      <c r="B40" s="61"/>
      <c r="C40" s="85">
        <f>B40*3300000</f>
        <v>0</v>
      </c>
      <c r="D40" s="86"/>
      <c r="E40" s="61"/>
      <c r="F40" s="85">
        <f>E40*2700000</f>
        <v>0</v>
      </c>
      <c r="G40" s="85"/>
      <c r="H40" s="85"/>
      <c r="I40" s="86"/>
      <c r="J40" s="75"/>
      <c r="K40" s="76"/>
      <c r="L40" s="81">
        <f>J40*3300000</f>
        <v>0</v>
      </c>
      <c r="M40" s="82"/>
      <c r="N40" s="64">
        <v>0</v>
      </c>
      <c r="O40" s="121">
        <f>C40+F40+L40-((C40+F40+L40)-((B40+E40+J40)*500000))*N40</f>
        <v>0</v>
      </c>
      <c r="P40" s="122"/>
      <c r="Q40" s="122"/>
      <c r="S40" s="16">
        <v>0.2</v>
      </c>
    </row>
    <row r="41" spans="1:30" s="2" customFormat="1" ht="26.25" customHeight="1" thickBot="1" x14ac:dyDescent="0.2">
      <c r="A41" s="59" t="s">
        <v>43</v>
      </c>
      <c r="B41" s="62"/>
      <c r="C41" s="83">
        <f>B41*200000</f>
        <v>0</v>
      </c>
      <c r="D41" s="84"/>
      <c r="E41" s="62"/>
      <c r="F41" s="83">
        <f>E41*200000</f>
        <v>0</v>
      </c>
      <c r="G41" s="83"/>
      <c r="H41" s="83"/>
      <c r="I41" s="84"/>
      <c r="J41" s="77"/>
      <c r="K41" s="78"/>
      <c r="L41" s="178">
        <f>J41*200000</f>
        <v>0</v>
      </c>
      <c r="M41" s="179"/>
      <c r="N41" s="67" t="s">
        <v>120</v>
      </c>
      <c r="O41" s="121">
        <f>C41+F41+L41</f>
        <v>0</v>
      </c>
      <c r="P41" s="122"/>
      <c r="Q41" s="122"/>
      <c r="S41" s="16">
        <v>0.25</v>
      </c>
    </row>
    <row r="42" spans="1:30" s="2" customFormat="1" ht="20.25" customHeight="1" x14ac:dyDescent="0.15">
      <c r="A42" s="71" t="s">
        <v>78</v>
      </c>
      <c r="B42" s="71"/>
      <c r="C42" s="71"/>
      <c r="D42" s="71"/>
      <c r="E42" s="71"/>
      <c r="F42" s="71"/>
      <c r="G42" s="71"/>
      <c r="H42" s="71"/>
      <c r="I42" s="71"/>
      <c r="J42" s="71"/>
      <c r="K42" s="72"/>
      <c r="L42" s="119" t="s">
        <v>106</v>
      </c>
      <c r="M42" s="119"/>
      <c r="N42" s="119"/>
      <c r="O42" s="128">
        <f>(C39+F39+L39+C40+F40+L40)-(O39+O40)</f>
        <v>0</v>
      </c>
      <c r="P42" s="128"/>
      <c r="Q42" s="128"/>
      <c r="S42" s="16"/>
    </row>
    <row r="43" spans="1:30" ht="17.25" customHeight="1" x14ac:dyDescent="0.15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2"/>
      <c r="L43" s="119" t="s">
        <v>42</v>
      </c>
      <c r="M43" s="119"/>
      <c r="N43" s="119"/>
      <c r="O43" s="128">
        <f>SUM(O39:Q41)</f>
        <v>0</v>
      </c>
      <c r="P43" s="128"/>
      <c r="Q43" s="128"/>
    </row>
    <row r="44" spans="1:30" ht="17.25" customHeight="1" x14ac:dyDescent="0.15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8"/>
      <c r="L44" s="111" t="s">
        <v>45</v>
      </c>
      <c r="M44" s="111"/>
      <c r="N44" s="111"/>
      <c r="O44" s="115">
        <f>O43*1.1</f>
        <v>0</v>
      </c>
      <c r="P44" s="115"/>
      <c r="Q44" s="115"/>
    </row>
    <row r="45" spans="1:30" s="2" customFormat="1" ht="16.5" x14ac:dyDescent="0.15">
      <c r="A45" s="104" t="s">
        <v>9</v>
      </c>
      <c r="B45" s="104"/>
      <c r="C45" s="104"/>
      <c r="D45" s="104"/>
      <c r="E45" s="104"/>
      <c r="F45" s="25"/>
      <c r="G45" s="43"/>
      <c r="H45" s="25"/>
      <c r="I45" s="25"/>
      <c r="J45" s="32"/>
      <c r="K45" s="32"/>
      <c r="L45" s="32"/>
      <c r="M45" s="32"/>
      <c r="N45" s="32"/>
      <c r="O45" s="32"/>
      <c r="P45" s="32"/>
      <c r="Q45" s="32"/>
    </row>
    <row r="46" spans="1:30" s="2" customFormat="1" ht="15" customHeight="1" x14ac:dyDescent="0.15">
      <c r="A46" s="133" t="s">
        <v>25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  <c r="O46" s="133"/>
      <c r="P46" s="133"/>
      <c r="Q46" s="133"/>
      <c r="S46" s="171"/>
      <c r="T46" s="171"/>
      <c r="U46" s="171"/>
      <c r="V46" s="171"/>
      <c r="W46" s="171"/>
      <c r="X46" s="20"/>
      <c r="Y46" s="20"/>
      <c r="Z46" s="18"/>
      <c r="AA46" s="18"/>
      <c r="AB46" s="18"/>
      <c r="AC46" s="18"/>
      <c r="AD46" s="18"/>
    </row>
    <row r="47" spans="1:30" s="2" customFormat="1" ht="15" customHeight="1" x14ac:dyDescent="0.15">
      <c r="A47" s="24" t="s">
        <v>79</v>
      </c>
      <c r="B47" s="25"/>
      <c r="C47" s="25"/>
      <c r="D47" s="25"/>
      <c r="E47" s="25"/>
      <c r="F47" s="25"/>
      <c r="G47" s="43"/>
      <c r="H47" s="25"/>
      <c r="I47" s="25"/>
      <c r="J47" s="25"/>
      <c r="K47" s="25"/>
      <c r="L47" s="25"/>
      <c r="M47" s="25"/>
      <c r="N47" s="25"/>
      <c r="O47" s="25"/>
      <c r="P47" s="25"/>
      <c r="Q47" s="25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</row>
    <row r="48" spans="1:30" ht="12.75" customHeight="1" x14ac:dyDescent="0.15">
      <c r="A48" s="25"/>
      <c r="B48" s="25"/>
      <c r="C48" s="71" t="s">
        <v>2</v>
      </c>
      <c r="D48" s="71"/>
      <c r="E48" s="25"/>
      <c r="F48" s="25"/>
      <c r="G48" s="43"/>
      <c r="H48" s="25"/>
      <c r="I48" s="25"/>
      <c r="J48" s="25"/>
      <c r="K48" s="25"/>
      <c r="L48" s="25"/>
      <c r="M48" s="25"/>
      <c r="N48" s="25"/>
      <c r="O48" s="26"/>
      <c r="P48" s="26"/>
      <c r="Q48" s="27"/>
    </row>
    <row r="49" spans="1:17" s="9" customFormat="1" ht="16.5" x14ac:dyDescent="0.15">
      <c r="A49" s="29" t="s">
        <v>101</v>
      </c>
      <c r="B49" s="30"/>
      <c r="C49" s="30"/>
      <c r="D49" s="30"/>
      <c r="E49" s="30"/>
      <c r="F49" s="30"/>
      <c r="G49" s="30"/>
      <c r="H49" s="30"/>
      <c r="I49" s="30"/>
      <c r="J49" s="110"/>
      <c r="K49" s="110"/>
      <c r="L49" s="110"/>
      <c r="M49" s="110"/>
      <c r="N49" s="110"/>
      <c r="O49" s="110"/>
      <c r="P49" s="110"/>
      <c r="Q49" s="110"/>
    </row>
    <row r="50" spans="1:17" ht="15" customHeight="1" x14ac:dyDescent="0.15">
      <c r="A50" s="56" t="s">
        <v>22</v>
      </c>
      <c r="B50" s="132" t="s">
        <v>23</v>
      </c>
      <c r="C50" s="132"/>
      <c r="D50" s="132"/>
      <c r="E50" s="132"/>
      <c r="F50" s="132"/>
      <c r="G50" s="132"/>
      <c r="H50" s="132"/>
      <c r="I50" s="132"/>
      <c r="J50" s="127" t="s">
        <v>31</v>
      </c>
      <c r="K50" s="127"/>
      <c r="L50" s="127"/>
      <c r="M50" s="127"/>
      <c r="N50" s="127"/>
      <c r="O50" s="127"/>
      <c r="P50" s="127"/>
      <c r="Q50" s="127"/>
    </row>
    <row r="51" spans="1:17" ht="15.75" customHeight="1" x14ac:dyDescent="0.15">
      <c r="A51" s="55" t="s">
        <v>19</v>
      </c>
      <c r="B51" s="186" t="s">
        <v>128</v>
      </c>
      <c r="C51" s="187"/>
      <c r="D51" s="187"/>
      <c r="E51" s="187"/>
      <c r="F51" s="187"/>
      <c r="G51" s="187"/>
      <c r="H51" s="187"/>
      <c r="I51" s="188"/>
      <c r="J51" s="129" t="s">
        <v>26</v>
      </c>
      <c r="K51" s="130"/>
      <c r="L51" s="129" t="s">
        <v>27</v>
      </c>
      <c r="M51" s="130"/>
      <c r="N51" s="131" t="s">
        <v>28</v>
      </c>
      <c r="O51" s="131"/>
      <c r="P51" s="131"/>
      <c r="Q51" s="131"/>
    </row>
    <row r="52" spans="1:17" ht="15.75" customHeight="1" x14ac:dyDescent="0.15">
      <c r="A52" s="55" t="s">
        <v>63</v>
      </c>
      <c r="B52" s="120" t="s">
        <v>127</v>
      </c>
      <c r="C52" s="120"/>
      <c r="D52" s="120"/>
      <c r="E52" s="120"/>
      <c r="F52" s="120"/>
      <c r="G52" s="120"/>
      <c r="H52" s="120"/>
      <c r="I52" s="120"/>
      <c r="J52" s="131" t="s">
        <v>35</v>
      </c>
      <c r="K52" s="131"/>
      <c r="L52" s="131" t="s">
        <v>29</v>
      </c>
      <c r="M52" s="131"/>
      <c r="N52" s="99" t="s">
        <v>51</v>
      </c>
      <c r="O52" s="99"/>
      <c r="P52" s="99"/>
      <c r="Q52" s="99"/>
    </row>
    <row r="53" spans="1:17" s="2" customFormat="1" ht="9" customHeight="1" x14ac:dyDescent="0.15">
      <c r="A53" s="31"/>
      <c r="B53" s="25"/>
      <c r="C53" s="25"/>
      <c r="D53" s="25"/>
      <c r="E53" s="25"/>
      <c r="F53" s="25"/>
      <c r="G53" s="43"/>
      <c r="H53" s="25"/>
      <c r="I53" s="25"/>
      <c r="J53" s="32"/>
      <c r="K53" s="32"/>
      <c r="L53" s="32"/>
      <c r="M53" s="32"/>
      <c r="N53" s="32"/>
      <c r="O53" s="32"/>
      <c r="P53" s="32"/>
      <c r="Q53" s="32"/>
    </row>
    <row r="54" spans="1:17" ht="28.5" customHeight="1" x14ac:dyDescent="0.15">
      <c r="A54" s="114" t="s">
        <v>55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</row>
    <row r="55" spans="1:17" ht="12.75" customHeight="1" x14ac:dyDescent="0.15">
      <c r="A55" s="5"/>
      <c r="C55" s="1"/>
      <c r="D55" s="20"/>
      <c r="E55" s="20"/>
      <c r="F55" s="20"/>
      <c r="G55" s="20"/>
      <c r="H55" s="20"/>
      <c r="I55" s="20"/>
      <c r="O55" s="8"/>
      <c r="P55" s="8"/>
      <c r="Q55" s="8"/>
    </row>
    <row r="56" spans="1:17" ht="18" customHeight="1" x14ac:dyDescent="0.15">
      <c r="A56" s="125" t="s">
        <v>4</v>
      </c>
      <c r="B56" s="125"/>
      <c r="C56" s="126"/>
      <c r="D56" s="126"/>
      <c r="E56" s="22"/>
      <c r="F56" s="9"/>
      <c r="G56" s="9"/>
      <c r="H56" s="9"/>
      <c r="I56" s="9"/>
      <c r="J56" s="10" t="s">
        <v>32</v>
      </c>
      <c r="K56" s="10"/>
      <c r="L56" s="11" t="s">
        <v>3</v>
      </c>
      <c r="M56" s="23"/>
      <c r="N56" s="113" t="s">
        <v>104</v>
      </c>
      <c r="O56" s="113"/>
      <c r="P56" s="113"/>
      <c r="Q56" s="113"/>
    </row>
    <row r="57" spans="1:17" ht="9" customHeight="1" x14ac:dyDescent="0.15">
      <c r="C57" s="4"/>
      <c r="D57" s="1"/>
      <c r="E57" s="1"/>
      <c r="J57" s="6"/>
      <c r="K57" s="6"/>
      <c r="L57" s="6"/>
    </row>
    <row r="58" spans="1:17" ht="24.75" customHeight="1" x14ac:dyDescent="0.15">
      <c r="A58" s="123" t="s">
        <v>5</v>
      </c>
      <c r="B58" s="123"/>
      <c r="C58" s="124"/>
      <c r="D58" s="124"/>
      <c r="E58" s="12"/>
      <c r="J58" s="6"/>
      <c r="K58" s="6"/>
      <c r="L58" s="19" t="s">
        <v>24</v>
      </c>
      <c r="M58" s="19"/>
      <c r="N58" s="23"/>
      <c r="O58" s="13"/>
      <c r="P58" s="13"/>
      <c r="Q58" s="14" t="s">
        <v>40</v>
      </c>
    </row>
    <row r="59" spans="1:17" ht="17.25" customHeight="1" x14ac:dyDescent="0.2">
      <c r="J59" s="112" t="s">
        <v>56</v>
      </c>
      <c r="K59" s="112"/>
      <c r="L59" s="112"/>
      <c r="M59" s="112"/>
      <c r="N59" s="112"/>
      <c r="O59" s="112"/>
      <c r="P59" s="112"/>
      <c r="Q59" s="112"/>
    </row>
    <row r="60" spans="1:17" s="15" customFormat="1" ht="10.5" customHeight="1" x14ac:dyDescent="0.15">
      <c r="A60" s="25"/>
      <c r="B60" s="25"/>
      <c r="C60" s="25"/>
      <c r="D60" s="37"/>
      <c r="E60" s="37"/>
      <c r="F60" s="38"/>
      <c r="G60" s="38"/>
      <c r="H60" s="38"/>
      <c r="I60" s="38"/>
      <c r="J60" s="37"/>
      <c r="K60" s="37"/>
      <c r="L60" s="37"/>
      <c r="M60" s="39"/>
      <c r="N60" s="39"/>
      <c r="O60" s="39"/>
      <c r="P60" s="39"/>
      <c r="Q60" s="39"/>
    </row>
    <row r="61" spans="1:17" ht="9.75" customHeight="1" x14ac:dyDescent="0.15">
      <c r="A61" s="25"/>
      <c r="B61" s="25"/>
      <c r="C61" s="25"/>
      <c r="D61" s="37"/>
      <c r="E61" s="37"/>
      <c r="F61" s="38"/>
      <c r="G61" s="38"/>
      <c r="H61" s="38"/>
      <c r="I61" s="38"/>
      <c r="J61" s="37"/>
      <c r="K61" s="37"/>
      <c r="L61" s="37"/>
      <c r="M61" s="39"/>
      <c r="N61" s="39"/>
      <c r="O61" s="39"/>
      <c r="P61" s="39"/>
      <c r="Q61" s="39"/>
    </row>
    <row r="62" spans="1:17" ht="9.75" customHeight="1" x14ac:dyDescent="0.15">
      <c r="A62" s="25"/>
      <c r="B62" s="25"/>
      <c r="C62" s="25"/>
      <c r="D62" s="37"/>
      <c r="E62" s="37"/>
      <c r="F62" s="38"/>
      <c r="G62" s="38"/>
      <c r="H62" s="38"/>
      <c r="I62" s="38"/>
      <c r="J62" s="37"/>
      <c r="K62" s="37"/>
      <c r="L62" s="37"/>
      <c r="M62" s="39"/>
      <c r="N62" s="39"/>
      <c r="O62" s="39"/>
      <c r="P62" s="39"/>
      <c r="Q62" s="39"/>
    </row>
    <row r="63" spans="1:17" ht="18" customHeight="1" x14ac:dyDescent="0.15">
      <c r="A63" s="109" t="s">
        <v>15</v>
      </c>
      <c r="B63" s="109"/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  <c r="N63" s="109"/>
      <c r="O63" s="109"/>
      <c r="P63" s="109"/>
      <c r="Q63" s="109"/>
    </row>
    <row r="64" spans="1:17" ht="18" customHeight="1" x14ac:dyDescent="0.15">
      <c r="A64" s="109"/>
      <c r="B64" s="109"/>
      <c r="C64" s="109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09"/>
      <c r="Q64" s="109"/>
    </row>
    <row r="65" spans="1:17" ht="18" customHeight="1" x14ac:dyDescent="0.15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</row>
    <row r="66" spans="1:17" ht="18" customHeight="1" x14ac:dyDescent="0.15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</row>
    <row r="67" spans="1:17" ht="18" customHeight="1" x14ac:dyDescent="0.15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</row>
    <row r="68" spans="1:17" ht="18" customHeight="1" x14ac:dyDescent="0.15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</row>
    <row r="69" spans="1:17" ht="18" customHeight="1" x14ac:dyDescent="0.15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</row>
    <row r="70" spans="1:17" ht="18" customHeight="1" x14ac:dyDescent="0.1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</row>
    <row r="71" spans="1:17" ht="18" customHeight="1" x14ac:dyDescent="0.15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</row>
    <row r="72" spans="1:17" ht="18" customHeight="1" x14ac:dyDescent="0.15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</row>
    <row r="73" spans="1:17" ht="18" customHeight="1" x14ac:dyDescent="0.15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</row>
    <row r="74" spans="1:17" ht="18" customHeight="1" x14ac:dyDescent="0.15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</row>
    <row r="75" spans="1:17" ht="18" customHeight="1" x14ac:dyDescent="0.15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</row>
    <row r="76" spans="1:17" ht="18" customHeight="1" x14ac:dyDescent="0.15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</row>
    <row r="77" spans="1:17" ht="18" customHeight="1" x14ac:dyDescent="0.1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</row>
    <row r="78" spans="1:17" ht="18" customHeight="1" x14ac:dyDescent="0.15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</row>
    <row r="79" spans="1:17" ht="18" customHeight="1" x14ac:dyDescent="0.15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</row>
    <row r="80" spans="1:17" ht="18" customHeight="1" x14ac:dyDescent="0.15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</row>
    <row r="81" spans="1:17" ht="18" customHeight="1" x14ac:dyDescent="0.15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</row>
    <row r="82" spans="1:17" ht="18" customHeight="1" x14ac:dyDescent="0.15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</row>
    <row r="83" spans="1:17" ht="18" customHeight="1" x14ac:dyDescent="0.15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</row>
    <row r="84" spans="1:17" ht="18" customHeight="1" x14ac:dyDescent="0.15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</row>
    <row r="85" spans="1:17" ht="18" customHeight="1" x14ac:dyDescent="0.15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</row>
    <row r="86" spans="1:17" ht="18" customHeight="1" x14ac:dyDescent="0.15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</row>
    <row r="87" spans="1:17" ht="18" customHeight="1" x14ac:dyDescent="0.15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</row>
    <row r="88" spans="1:17" ht="18" customHeight="1" x14ac:dyDescent="0.15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</row>
    <row r="89" spans="1:17" ht="18" customHeight="1" x14ac:dyDescent="0.15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</row>
    <row r="90" spans="1:17" ht="18" customHeight="1" x14ac:dyDescent="0.15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</row>
    <row r="91" spans="1:17" ht="18" customHeight="1" x14ac:dyDescent="0.15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</row>
    <row r="92" spans="1:17" ht="18" customHeight="1" x14ac:dyDescent="0.15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</row>
    <row r="93" spans="1:17" ht="18" customHeight="1" x14ac:dyDescent="0.15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</row>
    <row r="94" spans="1:17" ht="18" customHeight="1" x14ac:dyDescent="0.15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</row>
    <row r="95" spans="1:17" ht="18" customHeight="1" x14ac:dyDescent="0.15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</row>
    <row r="96" spans="1:17" ht="18" customHeight="1" x14ac:dyDescent="0.15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</row>
    <row r="97" spans="1:17" ht="18" customHeight="1" x14ac:dyDescent="0.15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</row>
    <row r="98" spans="1:17" ht="18" customHeight="1" x14ac:dyDescent="0.15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</row>
    <row r="99" spans="1:17" ht="18" customHeight="1" x14ac:dyDescent="0.15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</row>
    <row r="100" spans="1:17" ht="18" customHeight="1" x14ac:dyDescent="0.15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</row>
    <row r="101" spans="1:17" ht="18" customHeight="1" x14ac:dyDescent="0.15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</row>
    <row r="102" spans="1:17" ht="18" customHeight="1" x14ac:dyDescent="0.15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</row>
    <row r="103" spans="1:17" ht="18" customHeight="1" x14ac:dyDescent="0.15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</row>
    <row r="104" spans="1:17" ht="18" customHeight="1" x14ac:dyDescent="0.15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</row>
    <row r="105" spans="1:17" ht="18" customHeight="1" x14ac:dyDescent="0.15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</row>
    <row r="106" spans="1:17" ht="18" customHeight="1" x14ac:dyDescent="0.15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</row>
    <row r="107" spans="1:17" ht="18" customHeight="1" x14ac:dyDescent="0.15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</row>
    <row r="108" spans="1:17" ht="18" customHeight="1" x14ac:dyDescent="0.15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</row>
    <row r="109" spans="1:17" ht="18" customHeight="1" x14ac:dyDescent="0.15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</row>
    <row r="110" spans="1:17" ht="18" customHeight="1" x14ac:dyDescent="0.15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</row>
    <row r="111" spans="1:17" ht="18" customHeight="1" x14ac:dyDescent="0.15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</row>
    <row r="112" spans="1:17" ht="18" customHeight="1" x14ac:dyDescent="0.15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</row>
    <row r="113" spans="1:17" ht="18" customHeight="1" x14ac:dyDescent="0.15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</row>
    <row r="114" spans="1:17" ht="25.5" customHeight="1" x14ac:dyDescent="0.15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</row>
    <row r="115" spans="1:17" ht="18" hidden="1" customHeight="1" x14ac:dyDescent="0.15">
      <c r="A115" s="41" t="s">
        <v>16</v>
      </c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</row>
    <row r="116" spans="1:17" ht="18" customHeight="1" x14ac:dyDescent="0.15">
      <c r="A116" s="108" t="str">
        <f>HYPERLINK(A115,"참가규정 및 계약 조건 파일로 보기")</f>
        <v>참가규정 및 계약 조건 파일로 보기</v>
      </c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</row>
    <row r="117" spans="1:17" ht="18" customHeight="1" x14ac:dyDescent="0.15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7" ht="18" customHeight="1" x14ac:dyDescent="0.15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</row>
    <row r="119" spans="1:17" ht="18" customHeight="1" x14ac:dyDescent="0.1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</row>
    <row r="120" spans="1:17" ht="18" customHeight="1" x14ac:dyDescent="0.1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</row>
    <row r="121" spans="1:17" ht="18" customHeight="1" x14ac:dyDescent="0.1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</row>
  </sheetData>
  <mergeCells count="150">
    <mergeCell ref="M26:Q26"/>
    <mergeCell ref="S46:W46"/>
    <mergeCell ref="S47:AD47"/>
    <mergeCell ref="N12:Q12"/>
    <mergeCell ref="B18:C18"/>
    <mergeCell ref="D18:H18"/>
    <mergeCell ref="I18:J18"/>
    <mergeCell ref="K18:N18"/>
    <mergeCell ref="O18:Q18"/>
    <mergeCell ref="V29:AA29"/>
    <mergeCell ref="AB29:AJ29"/>
    <mergeCell ref="L41:M41"/>
    <mergeCell ref="N37:N38"/>
    <mergeCell ref="L42:N42"/>
    <mergeCell ref="O42:Q42"/>
    <mergeCell ref="C39:D39"/>
    <mergeCell ref="C40:D40"/>
    <mergeCell ref="O41:Q41"/>
    <mergeCell ref="E37:I37"/>
    <mergeCell ref="F38:I38"/>
    <mergeCell ref="B34:Q34"/>
    <mergeCell ref="B37:D37"/>
    <mergeCell ref="C38:D38"/>
    <mergeCell ref="F41:I41"/>
    <mergeCell ref="A18:A19"/>
    <mergeCell ref="F40:I40"/>
    <mergeCell ref="B27:H27"/>
    <mergeCell ref="I24:Q24"/>
    <mergeCell ref="I27:Q27"/>
    <mergeCell ref="B30:K30"/>
    <mergeCell ref="I29:N29"/>
    <mergeCell ref="M20:Q20"/>
    <mergeCell ref="L30:Q30"/>
    <mergeCell ref="B24:H24"/>
    <mergeCell ref="F29:H29"/>
    <mergeCell ref="O29:Q29"/>
    <mergeCell ref="B29:E29"/>
    <mergeCell ref="A23:Q23"/>
    <mergeCell ref="I25:L25"/>
    <mergeCell ref="B28:C28"/>
    <mergeCell ref="D28:E28"/>
    <mergeCell ref="F28:H28"/>
    <mergeCell ref="F20:J20"/>
    <mergeCell ref="M25:Q25"/>
    <mergeCell ref="B25:H26"/>
    <mergeCell ref="A25:A26"/>
    <mergeCell ref="J37:M37"/>
    <mergeCell ref="J51:K51"/>
    <mergeCell ref="L51:M51"/>
    <mergeCell ref="N51:Q51"/>
    <mergeCell ref="L52:M52"/>
    <mergeCell ref="N52:Q52"/>
    <mergeCell ref="B50:I50"/>
    <mergeCell ref="J52:K52"/>
    <mergeCell ref="A45:E45"/>
    <mergeCell ref="B51:I51"/>
    <mergeCell ref="A46:Q46"/>
    <mergeCell ref="J50:Q50"/>
    <mergeCell ref="A116:Q116"/>
    <mergeCell ref="A63:Q64"/>
    <mergeCell ref="J49:Q49"/>
    <mergeCell ref="A37:A38"/>
    <mergeCell ref="L44:N44"/>
    <mergeCell ref="J59:Q59"/>
    <mergeCell ref="N56:Q56"/>
    <mergeCell ref="A54:Q54"/>
    <mergeCell ref="O44:Q44"/>
    <mergeCell ref="J38:K38"/>
    <mergeCell ref="A44:K44"/>
    <mergeCell ref="L43:N43"/>
    <mergeCell ref="A43:K43"/>
    <mergeCell ref="B52:I52"/>
    <mergeCell ref="O39:Q39"/>
    <mergeCell ref="O40:Q40"/>
    <mergeCell ref="A58:B58"/>
    <mergeCell ref="C58:D58"/>
    <mergeCell ref="A56:B56"/>
    <mergeCell ref="C56:D56"/>
    <mergeCell ref="C48:D48"/>
    <mergeCell ref="O37:Q38"/>
    <mergeCell ref="O43:Q43"/>
    <mergeCell ref="I28:K28"/>
    <mergeCell ref="L28:N28"/>
    <mergeCell ref="O28:Q28"/>
    <mergeCell ref="A1:Q3"/>
    <mergeCell ref="A4:A5"/>
    <mergeCell ref="B4:C4"/>
    <mergeCell ref="D4:Q4"/>
    <mergeCell ref="B5:C5"/>
    <mergeCell ref="D5:Q5"/>
    <mergeCell ref="N14:Q14"/>
    <mergeCell ref="B13:C13"/>
    <mergeCell ref="A15:H15"/>
    <mergeCell ref="A16:H16"/>
    <mergeCell ref="I15:Q15"/>
    <mergeCell ref="I16:Q16"/>
    <mergeCell ref="A22:F22"/>
    <mergeCell ref="B19:Q19"/>
    <mergeCell ref="N13:Q13"/>
    <mergeCell ref="B20:C20"/>
    <mergeCell ref="I6:K6"/>
    <mergeCell ref="L6:Q6"/>
    <mergeCell ref="A13:A14"/>
    <mergeCell ref="K13:M13"/>
    <mergeCell ref="K14:M14"/>
    <mergeCell ref="I26:L26"/>
    <mergeCell ref="L7:Q7"/>
    <mergeCell ref="L9:Q9"/>
    <mergeCell ref="L10:Q10"/>
    <mergeCell ref="B6:H6"/>
    <mergeCell ref="B7:H7"/>
    <mergeCell ref="B9:H9"/>
    <mergeCell ref="B10:H10"/>
    <mergeCell ref="I10:K10"/>
    <mergeCell ref="I9:K9"/>
    <mergeCell ref="I7:K7"/>
    <mergeCell ref="B8:H8"/>
    <mergeCell ref="I8:K8"/>
    <mergeCell ref="L8:Q8"/>
    <mergeCell ref="B11:Q11"/>
    <mergeCell ref="F12:H12"/>
    <mergeCell ref="J12:L12"/>
    <mergeCell ref="D13:F13"/>
    <mergeCell ref="D14:F14"/>
    <mergeCell ref="G13:J13"/>
    <mergeCell ref="G14:J14"/>
    <mergeCell ref="B14:C14"/>
    <mergeCell ref="A17:H17"/>
    <mergeCell ref="I17:Q17"/>
    <mergeCell ref="A42:K42"/>
    <mergeCell ref="B31:E31"/>
    <mergeCell ref="F31:H31"/>
    <mergeCell ref="I31:N31"/>
    <mergeCell ref="O31:Q31"/>
    <mergeCell ref="B32:E32"/>
    <mergeCell ref="F32:H32"/>
    <mergeCell ref="I32:N32"/>
    <mergeCell ref="O32:Q32"/>
    <mergeCell ref="B33:E33"/>
    <mergeCell ref="F33:H33"/>
    <mergeCell ref="I33:N33"/>
    <mergeCell ref="O33:Q33"/>
    <mergeCell ref="J39:K39"/>
    <mergeCell ref="J40:K40"/>
    <mergeCell ref="J41:K41"/>
    <mergeCell ref="L38:M38"/>
    <mergeCell ref="L39:M39"/>
    <mergeCell ref="L40:M40"/>
    <mergeCell ref="C41:D41"/>
    <mergeCell ref="F39:I39"/>
  </mergeCells>
  <phoneticPr fontId="1" type="noConversion"/>
  <conditionalFormatting sqref="B39:B41 E39:E41 J39:K41">
    <cfRule type="containsBlanks" dxfId="0" priority="1">
      <formula>LEN(TRIM(B39))=0</formula>
    </cfRule>
  </conditionalFormatting>
  <dataValidations count="1">
    <dataValidation type="list" allowBlank="1" showInputMessage="1" showErrorMessage="1" sqref="N39:N40" xr:uid="{9D820C37-5415-4257-AF45-30BB94D5044A}">
      <formula1>$S$37:$S$41</formula1>
    </dataValidation>
  </dataValidations>
  <hyperlinks>
    <hyperlink ref="A115" r:id="rId1" xr:uid="{67C4A7AC-3218-40FA-9F64-90205CC5D01C}"/>
  </hyperlinks>
  <printOptions horizontalCentered="1" verticalCentered="1"/>
  <pageMargins left="0.31496062992125984" right="0.31496062992125984" top="0.15748031496062992" bottom="0.15748031496062992" header="0.15748031496062992" footer="0.15748031496062992"/>
  <pageSetup paperSize="9" scale="65" fitToHeight="0" orientation="portrait" r:id="rId2"/>
  <headerFooter alignWithMargins="0"/>
  <rowBreaks count="1" manualBreakCount="1">
    <brk id="62" max="9" man="1"/>
  </rowBreaks>
  <ignoredErrors>
    <ignoredError sqref="L41" unlockedFormula="1"/>
  </ignoredError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10</xdr:col>
                    <xdr:colOff>38100</xdr:colOff>
                    <xdr:row>11</xdr:row>
                    <xdr:rowOff>219075</xdr:rowOff>
                  </from>
                  <to>
                    <xdr:col>10</xdr:col>
                    <xdr:colOff>342900</xdr:colOff>
                    <xdr:row>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13</xdr:col>
                    <xdr:colOff>304800</xdr:colOff>
                    <xdr:row>11</xdr:row>
                    <xdr:rowOff>209550</xdr:rowOff>
                  </from>
                  <to>
                    <xdr:col>14</xdr:col>
                    <xdr:colOff>133350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209550</xdr:rowOff>
                  </from>
                  <to>
                    <xdr:col>15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1</xdr:col>
                    <xdr:colOff>228600</xdr:colOff>
                    <xdr:row>11</xdr:row>
                    <xdr:rowOff>209550</xdr:rowOff>
                  </from>
                  <to>
                    <xdr:col>1</xdr:col>
                    <xdr:colOff>428625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9" name="Check Box 11">
              <controlPr defaultSize="0" autoFill="0" autoLine="0" autoPict="0">
                <anchor moveWithCells="1">
                  <from>
                    <xdr:col>3</xdr:col>
                    <xdr:colOff>161925</xdr:colOff>
                    <xdr:row>11</xdr:row>
                    <xdr:rowOff>209550</xdr:rowOff>
                  </from>
                  <to>
                    <xdr:col>3</xdr:col>
                    <xdr:colOff>352425</xdr:colOff>
                    <xdr:row>12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Check Box 12">
              <controlPr defaultSize="0" autoFill="0" autoLine="0" autoPict="0">
                <anchor moveWithCells="1">
                  <from>
                    <xdr:col>6</xdr:col>
                    <xdr:colOff>161925</xdr:colOff>
                    <xdr:row>11</xdr:row>
                    <xdr:rowOff>209550</xdr:rowOff>
                  </from>
                  <to>
                    <xdr:col>6</xdr:col>
                    <xdr:colOff>361950</xdr:colOff>
                    <xdr:row>12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계약서 및 규정(1월)</vt:lpstr>
      <vt:lpstr>'계약서 및 규정(1월)'!Print_Area</vt:lpstr>
    </vt:vector>
  </TitlesOfParts>
  <Company>GEO CORP.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유진</cp:lastModifiedBy>
  <cp:lastPrinted>2023-01-09T02:27:00Z</cp:lastPrinted>
  <dcterms:created xsi:type="dcterms:W3CDTF">2007-12-12T07:59:31Z</dcterms:created>
  <dcterms:modified xsi:type="dcterms:W3CDTF">2023-01-17T04:56:42Z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